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tabRatio="788" activeTab="4"/>
  </bookViews>
  <sheets>
    <sheet name="ПЪРВО ТРИМЕСЕЧИЕ 2016 Г." sheetId="2" r:id="rId1"/>
    <sheet name="ВТОРО ТРИМЕСЕЧИЕ 2016 Г." sheetId="3" r:id="rId2"/>
    <sheet name="ТРЕТО ТРИМЕСЕЧИЕ 2016 Г." sheetId="1" r:id="rId3"/>
    <sheet name="ЧЕТВЪРТО ТРИМЕСЕЧИЕ 2016 Г." sheetId="5" r:id="rId4"/>
    <sheet name="ГОДИШЕН ОТЧЕТ 2016 Г." sheetId="4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K9" i="5" l="1"/>
  <c r="J9" i="5"/>
  <c r="I9" i="5"/>
  <c r="H9" i="5"/>
  <c r="G9" i="5"/>
  <c r="F9" i="5"/>
  <c r="E9" i="5"/>
  <c r="D9" i="5"/>
  <c r="C9" i="5"/>
  <c r="D21" i="4"/>
  <c r="E21" i="4"/>
  <c r="F21" i="4"/>
  <c r="G21" i="4"/>
  <c r="H21" i="4"/>
  <c r="I21" i="4"/>
  <c r="J21" i="4"/>
  <c r="K21" i="4"/>
  <c r="C21" i="4"/>
  <c r="D9" i="3" l="1"/>
  <c r="E9" i="3"/>
  <c r="F9" i="3"/>
  <c r="G9" i="3"/>
  <c r="H9" i="3"/>
  <c r="I9" i="3"/>
  <c r="J9" i="3"/>
  <c r="K9" i="3"/>
  <c r="C9" i="3"/>
  <c r="D9" i="2"/>
  <c r="E9" i="2"/>
  <c r="F9" i="2"/>
  <c r="G9" i="2"/>
  <c r="H9" i="2"/>
  <c r="I9" i="2"/>
  <c r="J9" i="2"/>
  <c r="K9" i="2"/>
  <c r="C9" i="2"/>
  <c r="B319" i="4" l="1"/>
  <c r="C201" i="1" l="1"/>
  <c r="C188" i="1"/>
  <c r="C178" i="1"/>
  <c r="C165" i="1"/>
  <c r="C157" i="1"/>
  <c r="C146" i="1"/>
  <c r="C136" i="1"/>
  <c r="C118" i="1"/>
  <c r="C110" i="1"/>
  <c r="C105" i="1"/>
  <c r="C100" i="1"/>
  <c r="C93" i="1"/>
  <c r="C82" i="1"/>
  <c r="C70" i="1"/>
  <c r="C59" i="1"/>
  <c r="C46" i="1"/>
  <c r="C38" i="1"/>
  <c r="B134" i="3"/>
  <c r="B130" i="3"/>
  <c r="B122" i="3"/>
  <c r="B115" i="3"/>
  <c r="B106" i="3"/>
  <c r="B99" i="3"/>
  <c r="B91" i="3"/>
  <c r="B83" i="3"/>
  <c r="B77" i="3"/>
  <c r="B71" i="3"/>
  <c r="B67" i="3"/>
  <c r="B142" i="3" s="1"/>
  <c r="B61" i="3"/>
  <c r="B53" i="3"/>
  <c r="B44" i="3"/>
  <c r="B38" i="3"/>
  <c r="B131" i="2"/>
  <c r="B123" i="2"/>
  <c r="B118" i="2"/>
  <c r="B113" i="2"/>
  <c r="B107" i="2"/>
  <c r="B100" i="2"/>
  <c r="B90" i="2"/>
  <c r="B85" i="2"/>
  <c r="B82" i="2"/>
  <c r="B77" i="2"/>
  <c r="B73" i="2"/>
  <c r="B68" i="2"/>
  <c r="B59" i="2"/>
  <c r="B51" i="2"/>
  <c r="B44" i="2"/>
  <c r="B38" i="2"/>
  <c r="B138" i="2" s="1"/>
  <c r="B204" i="5" l="1"/>
  <c r="L28" i="5"/>
  <c r="J28" i="5"/>
  <c r="H28" i="5"/>
  <c r="F28" i="5"/>
  <c r="D28" i="5"/>
  <c r="M28" i="5"/>
  <c r="K28" i="5"/>
  <c r="I28" i="5"/>
  <c r="G28" i="5"/>
  <c r="E28" i="5"/>
  <c r="C28" i="5"/>
  <c r="M28" i="3"/>
  <c r="L28" i="3"/>
  <c r="K28" i="3"/>
  <c r="J28" i="3"/>
  <c r="I28" i="3"/>
  <c r="H28" i="3"/>
  <c r="G28" i="3"/>
  <c r="F28" i="3"/>
  <c r="E28" i="3"/>
  <c r="D28" i="3"/>
  <c r="C28" i="3"/>
  <c r="M28" i="2"/>
  <c r="L28" i="2"/>
  <c r="K28" i="2"/>
  <c r="J28" i="2"/>
  <c r="I28" i="2"/>
  <c r="H28" i="2"/>
  <c r="G28" i="2"/>
  <c r="F28" i="2"/>
  <c r="E28" i="2"/>
  <c r="D28" i="2"/>
  <c r="C28" i="2"/>
  <c r="B201" i="1" l="1"/>
  <c r="M32" i="1"/>
  <c r="M32" i="4" s="1"/>
  <c r="L32" i="1"/>
  <c r="L32" i="4" s="1"/>
  <c r="K32" i="1"/>
  <c r="K32" i="4" s="1"/>
  <c r="J32" i="1"/>
  <c r="J32" i="4" s="1"/>
  <c r="I32" i="1"/>
  <c r="I32" i="4" s="1"/>
  <c r="H32" i="1"/>
  <c r="H32" i="4" s="1"/>
  <c r="G32" i="1"/>
  <c r="G32" i="4" s="1"/>
  <c r="F32" i="1"/>
  <c r="F32" i="4" s="1"/>
  <c r="E32" i="1"/>
  <c r="E32" i="4" s="1"/>
  <c r="D32" i="1"/>
  <c r="D32" i="4" s="1"/>
  <c r="C32" i="1"/>
  <c r="C32" i="4" s="1"/>
  <c r="M31" i="1"/>
  <c r="M31" i="4" s="1"/>
  <c r="L31" i="1"/>
  <c r="L31" i="4" s="1"/>
  <c r="K31" i="1"/>
  <c r="K31" i="4" s="1"/>
  <c r="J31" i="1"/>
  <c r="J31" i="4" s="1"/>
  <c r="I31" i="1"/>
  <c r="I31" i="4" s="1"/>
  <c r="H31" i="1"/>
  <c r="H31" i="4" s="1"/>
  <c r="G31" i="1"/>
  <c r="G31" i="4" s="1"/>
  <c r="F31" i="1"/>
  <c r="F31" i="4" s="1"/>
  <c r="E31" i="1"/>
  <c r="E31" i="4" s="1"/>
  <c r="D31" i="1"/>
  <c r="D31" i="4" s="1"/>
  <c r="C31" i="1"/>
  <c r="C31" i="4" s="1"/>
  <c r="M30" i="1"/>
  <c r="M30" i="4" s="1"/>
  <c r="L30" i="1"/>
  <c r="L30" i="4" s="1"/>
  <c r="K30" i="1"/>
  <c r="K30" i="4" s="1"/>
  <c r="J30" i="1"/>
  <c r="J30" i="4" s="1"/>
  <c r="I30" i="1"/>
  <c r="H30" i="1"/>
  <c r="H30" i="4" s="1"/>
  <c r="G30" i="1"/>
  <c r="G30" i="4" s="1"/>
  <c r="F30" i="1"/>
  <c r="F30" i="4" s="1"/>
  <c r="E30" i="1"/>
  <c r="D30" i="1"/>
  <c r="D30" i="4" s="1"/>
  <c r="C30" i="1"/>
  <c r="C30" i="4" s="1"/>
  <c r="M29" i="1"/>
  <c r="M29" i="4" s="1"/>
  <c r="L29" i="1"/>
  <c r="L29" i="4" s="1"/>
  <c r="K29" i="1"/>
  <c r="K29" i="4" s="1"/>
  <c r="J29" i="1"/>
  <c r="J29" i="4" s="1"/>
  <c r="I29" i="1"/>
  <c r="I29" i="4" s="1"/>
  <c r="H29" i="1"/>
  <c r="H29" i="4" s="1"/>
  <c r="G29" i="1"/>
  <c r="G29" i="4" s="1"/>
  <c r="F29" i="1"/>
  <c r="F29" i="4" s="1"/>
  <c r="E29" i="1"/>
  <c r="E29" i="4" s="1"/>
  <c r="D29" i="1"/>
  <c r="D29" i="4" s="1"/>
  <c r="C29" i="1"/>
  <c r="C29" i="4" s="1"/>
  <c r="K28" i="1"/>
  <c r="G28" i="1"/>
  <c r="C28" i="1"/>
  <c r="K20" i="1"/>
  <c r="K20" i="4" s="1"/>
  <c r="J20" i="1"/>
  <c r="J20" i="4" s="1"/>
  <c r="I20" i="1"/>
  <c r="I20" i="4" s="1"/>
  <c r="H20" i="1"/>
  <c r="H20" i="4" s="1"/>
  <c r="G20" i="1"/>
  <c r="G20" i="4" s="1"/>
  <c r="F20" i="1"/>
  <c r="F20" i="4" s="1"/>
  <c r="E20" i="1"/>
  <c r="E20" i="4" s="1"/>
  <c r="D20" i="1"/>
  <c r="D20" i="4" s="1"/>
  <c r="C20" i="1"/>
  <c r="C20" i="4" s="1"/>
  <c r="K19" i="1"/>
  <c r="K19" i="4" s="1"/>
  <c r="J19" i="1"/>
  <c r="J19" i="4" s="1"/>
  <c r="I19" i="1"/>
  <c r="I19" i="4" s="1"/>
  <c r="H19" i="1"/>
  <c r="H19" i="4" s="1"/>
  <c r="G19" i="1"/>
  <c r="G19" i="4" s="1"/>
  <c r="F19" i="1"/>
  <c r="F19" i="4" s="1"/>
  <c r="E19" i="1"/>
  <c r="E19" i="4" s="1"/>
  <c r="D19" i="1"/>
  <c r="D19" i="4" s="1"/>
  <c r="C19" i="1"/>
  <c r="C19" i="4" s="1"/>
  <c r="K18" i="1"/>
  <c r="K18" i="4" s="1"/>
  <c r="J18" i="1"/>
  <c r="J18" i="4" s="1"/>
  <c r="I18" i="1"/>
  <c r="I18" i="4" s="1"/>
  <c r="H18" i="1"/>
  <c r="H18" i="4" s="1"/>
  <c r="G18" i="1"/>
  <c r="G18" i="4" s="1"/>
  <c r="F18" i="1"/>
  <c r="F18" i="4" s="1"/>
  <c r="E18" i="1"/>
  <c r="E18" i="4" s="1"/>
  <c r="D18" i="1"/>
  <c r="D18" i="4" s="1"/>
  <c r="C18" i="1"/>
  <c r="C18" i="4" s="1"/>
  <c r="K17" i="1"/>
  <c r="K17" i="4" s="1"/>
  <c r="J17" i="1"/>
  <c r="J17" i="4" s="1"/>
  <c r="I17" i="1"/>
  <c r="I17" i="4" s="1"/>
  <c r="H17" i="1"/>
  <c r="H17" i="4" s="1"/>
  <c r="G17" i="1"/>
  <c r="G17" i="4" s="1"/>
  <c r="F17" i="1"/>
  <c r="F17" i="4" s="1"/>
  <c r="E17" i="1"/>
  <c r="E17" i="4" s="1"/>
  <c r="D17" i="1"/>
  <c r="D17" i="4" s="1"/>
  <c r="C17" i="1"/>
  <c r="C17" i="4" s="1"/>
  <c r="K16" i="1"/>
  <c r="K16" i="4" s="1"/>
  <c r="J16" i="1"/>
  <c r="J16" i="4" s="1"/>
  <c r="I16" i="1"/>
  <c r="I16" i="4" s="1"/>
  <c r="H16" i="1"/>
  <c r="H16" i="4" s="1"/>
  <c r="G16" i="1"/>
  <c r="G16" i="4" s="1"/>
  <c r="F16" i="1"/>
  <c r="F16" i="4" s="1"/>
  <c r="E16" i="1"/>
  <c r="E16" i="4" s="1"/>
  <c r="D16" i="1"/>
  <c r="D16" i="4" s="1"/>
  <c r="C16" i="1"/>
  <c r="C16" i="4" s="1"/>
  <c r="K15" i="1"/>
  <c r="K15" i="4" s="1"/>
  <c r="J15" i="1"/>
  <c r="J15" i="4" s="1"/>
  <c r="I15" i="1"/>
  <c r="I15" i="4" s="1"/>
  <c r="H15" i="1"/>
  <c r="H15" i="4" s="1"/>
  <c r="G15" i="1"/>
  <c r="G15" i="4" s="1"/>
  <c r="F15" i="1"/>
  <c r="F15" i="4" s="1"/>
  <c r="E15" i="1"/>
  <c r="E15" i="4" s="1"/>
  <c r="D15" i="1"/>
  <c r="D15" i="4" s="1"/>
  <c r="C15" i="1"/>
  <c r="C15" i="4" s="1"/>
  <c r="K14" i="1"/>
  <c r="K14" i="4" s="1"/>
  <c r="J14" i="1"/>
  <c r="J14" i="4" s="1"/>
  <c r="I14" i="1"/>
  <c r="I14" i="4" s="1"/>
  <c r="H14" i="1"/>
  <c r="H14" i="4" s="1"/>
  <c r="G14" i="1"/>
  <c r="G14" i="4" s="1"/>
  <c r="F14" i="1"/>
  <c r="F14" i="4" s="1"/>
  <c r="E14" i="1"/>
  <c r="E14" i="4" s="1"/>
  <c r="D14" i="1"/>
  <c r="D14" i="4" s="1"/>
  <c r="C14" i="1"/>
  <c r="C14" i="4" s="1"/>
  <c r="K13" i="1"/>
  <c r="K13" i="4" s="1"/>
  <c r="J13" i="1"/>
  <c r="J13" i="4" s="1"/>
  <c r="I13" i="1"/>
  <c r="I13" i="4" s="1"/>
  <c r="H13" i="1"/>
  <c r="H13" i="4" s="1"/>
  <c r="G13" i="1"/>
  <c r="G13" i="4" s="1"/>
  <c r="F13" i="1"/>
  <c r="F13" i="4" s="1"/>
  <c r="E13" i="1"/>
  <c r="E13" i="4" s="1"/>
  <c r="D13" i="1"/>
  <c r="D13" i="4" s="1"/>
  <c r="C13" i="1"/>
  <c r="C13" i="4" s="1"/>
  <c r="K12" i="1"/>
  <c r="K12" i="4" s="1"/>
  <c r="J12" i="1"/>
  <c r="J12" i="4" s="1"/>
  <c r="I12" i="1"/>
  <c r="I12" i="4" s="1"/>
  <c r="H12" i="1"/>
  <c r="H12" i="4" s="1"/>
  <c r="G12" i="1"/>
  <c r="G12" i="4" s="1"/>
  <c r="F12" i="1"/>
  <c r="F12" i="4" s="1"/>
  <c r="E12" i="1"/>
  <c r="E12" i="4" s="1"/>
  <c r="D12" i="1"/>
  <c r="D12" i="4" s="1"/>
  <c r="C12" i="1"/>
  <c r="C12" i="4" s="1"/>
  <c r="K11" i="1"/>
  <c r="K11" i="4" s="1"/>
  <c r="J11" i="1"/>
  <c r="J11" i="4" s="1"/>
  <c r="I11" i="1"/>
  <c r="H11" i="1"/>
  <c r="H11" i="4" s="1"/>
  <c r="G11" i="1"/>
  <c r="F11" i="1"/>
  <c r="F11" i="4" s="1"/>
  <c r="E11" i="1"/>
  <c r="D11" i="1"/>
  <c r="D11" i="4" s="1"/>
  <c r="C11" i="1"/>
  <c r="C11" i="4" s="1"/>
  <c r="K10" i="1"/>
  <c r="J10" i="1"/>
  <c r="J9" i="1" s="1"/>
  <c r="I10" i="1"/>
  <c r="H10" i="1"/>
  <c r="H9" i="1" s="1"/>
  <c r="G10" i="1"/>
  <c r="F10" i="1"/>
  <c r="F9" i="1" s="1"/>
  <c r="E10" i="1"/>
  <c r="D10" i="1"/>
  <c r="D9" i="1" s="1"/>
  <c r="C10" i="1"/>
  <c r="C10" i="4" l="1"/>
  <c r="C9" i="4" s="1"/>
  <c r="C9" i="1"/>
  <c r="E10" i="4"/>
  <c r="E9" i="1"/>
  <c r="G10" i="4"/>
  <c r="G9" i="1"/>
  <c r="I10" i="4"/>
  <c r="I9" i="1"/>
  <c r="K10" i="4"/>
  <c r="K9" i="4" s="1"/>
  <c r="K9" i="1"/>
  <c r="C28" i="4"/>
  <c r="G28" i="4"/>
  <c r="K28" i="4"/>
  <c r="M28" i="4"/>
  <c r="D28" i="4"/>
  <c r="F28" i="4"/>
  <c r="H28" i="4"/>
  <c r="J28" i="4"/>
  <c r="L28" i="4"/>
  <c r="D10" i="4"/>
  <c r="D9" i="4" s="1"/>
  <c r="F10" i="4"/>
  <c r="F9" i="4" s="1"/>
  <c r="H10" i="4"/>
  <c r="H9" i="4" s="1"/>
  <c r="J10" i="4"/>
  <c r="E11" i="4"/>
  <c r="G11" i="4"/>
  <c r="I11" i="4"/>
  <c r="E28" i="1"/>
  <c r="E30" i="4"/>
  <c r="E28" i="4" s="1"/>
  <c r="I28" i="1"/>
  <c r="I30" i="4"/>
  <c r="I28" i="4" s="1"/>
  <c r="M28" i="1"/>
  <c r="D28" i="1"/>
  <c r="F28" i="1"/>
  <c r="H28" i="1"/>
  <c r="J28" i="1"/>
  <c r="L28" i="1"/>
  <c r="J9" i="4" l="1"/>
  <c r="I9" i="4"/>
  <c r="G9" i="4"/>
  <c r="E9" i="4"/>
</calcChain>
</file>

<file path=xl/sharedStrings.xml><?xml version="1.0" encoding="utf-8"?>
<sst xmlns="http://schemas.openxmlformats.org/spreadsheetml/2006/main" count="1139" uniqueCount="344">
  <si>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</si>
  <si>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</si>
  <si>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Трето тримесечие 2016 г.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</si>
  <si>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</si>
  <si>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</si>
  <si>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</si>
  <si>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</si>
  <si>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</si>
  <si>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</si>
  <si>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</si>
  <si>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 БРОЙ</t>
  </si>
  <si>
    <t>ПРЕКРАТЕНИ</t>
  </si>
  <si>
    <t>БРОЙ</t>
  </si>
  <si>
    <t>СТОЙНОСТ/лв</t>
  </si>
  <si>
    <t>А</t>
  </si>
  <si>
    <t>Б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</si>
  <si>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</si>
  <si>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</si>
  <si>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</si>
  <si>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</si>
  <si>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</si>
  <si>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</si>
  <si>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</si>
  <si>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</si>
  <si>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</si>
  <si>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</si>
  <si>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</si>
  <si>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</si>
  <si>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</si>
  <si>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</si>
  <si>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</si>
  <si>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</si>
  <si>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</si>
  <si>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</si>
  <si>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</si>
  <si>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</si>
  <si>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</si>
  <si>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</si>
  <si>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</si>
  <si>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</si>
  <si>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</si>
  <si>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ОБЩИНА</t>
  </si>
  <si>
    <t>ПРЕВЕДЕНИ СУМИ</t>
  </si>
  <si>
    <t>РИОСВ Благоеград</t>
  </si>
  <si>
    <t>Община Благоевград</t>
  </si>
  <si>
    <t>Община Кочериново</t>
  </si>
  <si>
    <t>Община Кресна</t>
  </si>
  <si>
    <t>Община Петрич</t>
  </si>
  <si>
    <t>Община Сандански</t>
  </si>
  <si>
    <t>Община Симитли</t>
  </si>
  <si>
    <t>Община Разлог</t>
  </si>
  <si>
    <t>РИОСВ Бургас</t>
  </si>
  <si>
    <t>Община Айтос</t>
  </si>
  <si>
    <t>Община Бургас</t>
  </si>
  <si>
    <t>Община Несебър</t>
  </si>
  <si>
    <t>Община Поморие</t>
  </si>
  <si>
    <t>Община Средец</t>
  </si>
  <si>
    <t>Община Сунгурларе</t>
  </si>
  <si>
    <t>Община Царево</t>
  </si>
  <si>
    <t>Община Созопол</t>
  </si>
  <si>
    <t>Община Камено</t>
  </si>
  <si>
    <t>Община Приморско</t>
  </si>
  <si>
    <t>Община Руен</t>
  </si>
  <si>
    <t>Община Малко Търново</t>
  </si>
  <si>
    <t>РИОСВ Варна</t>
  </si>
  <si>
    <t>Община Балчик</t>
  </si>
  <si>
    <t>Община Варна</t>
  </si>
  <si>
    <t>Община Генерал Тошево</t>
  </si>
  <si>
    <t>Община Девня</t>
  </si>
  <si>
    <t>Община  Добрич</t>
  </si>
  <si>
    <t>Община Добрич-селска</t>
  </si>
  <si>
    <t>Община Каварна</t>
  </si>
  <si>
    <t>Община Провадия</t>
  </si>
  <si>
    <t>Община Шабла</t>
  </si>
  <si>
    <t>Община Долни чифлик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</si>
  <si>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</si>
  <si>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</si>
  <si>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</si>
  <si>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</si>
  <si>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Дряново</t>
  </si>
  <si>
    <t>Община Елена</t>
  </si>
  <si>
    <t>Община Лясковец</t>
  </si>
  <si>
    <t>Община Павликени</t>
  </si>
  <si>
    <t>Община Свищов</t>
  </si>
  <si>
    <t>Община Севлиево</t>
  </si>
  <si>
    <t>Община Стражица</t>
  </si>
  <si>
    <t>Община Трявна</t>
  </si>
  <si>
    <t>РИОСВ Враца</t>
  </si>
  <si>
    <t>Община Враца</t>
  </si>
  <si>
    <t>Община Мездра</t>
  </si>
  <si>
    <t>Община Криводол</t>
  </si>
  <si>
    <t>Община Роман</t>
  </si>
  <si>
    <t>Община Оряхово</t>
  </si>
  <si>
    <t>Община Хайредин</t>
  </si>
  <si>
    <t>Община Бяла Слатина</t>
  </si>
  <si>
    <t>Община Козлодуй</t>
  </si>
  <si>
    <t>Община Мизия</t>
  </si>
  <si>
    <t>Община Борован</t>
  </si>
  <si>
    <t>РИОСВ Монтана</t>
  </si>
  <si>
    <t>Община Видин</t>
  </si>
  <si>
    <t>Община Чипровци</t>
  </si>
  <si>
    <t>Община Лом</t>
  </si>
  <si>
    <t>Община Монтана</t>
  </si>
  <si>
    <t>Община Берковица</t>
  </si>
  <si>
    <t>Община Бойчиновци</t>
  </si>
  <si>
    <t>РИОСВ Пазарджик</t>
  </si>
  <si>
    <t>Община Белово</t>
  </si>
  <si>
    <t>Община Пазарджик</t>
  </si>
  <si>
    <t>Община Панагюрище</t>
  </si>
  <si>
    <t>Община Пещера</t>
  </si>
  <si>
    <t>РИОСВ Перник</t>
  </si>
  <si>
    <t>Община Бобов дол</t>
  </si>
  <si>
    <t>Община Радомир</t>
  </si>
  <si>
    <t>Община Кюстендил</t>
  </si>
  <si>
    <t>Община Перник</t>
  </si>
  <si>
    <t>РИОСВ Плевен</t>
  </si>
  <si>
    <t>Община Долна Митрополия</t>
  </si>
  <si>
    <t>Община Ловеч</t>
  </si>
  <si>
    <t>Община Плевен</t>
  </si>
  <si>
    <t>Община Тетевен</t>
  </si>
  <si>
    <t>Община Троян</t>
  </si>
  <si>
    <t>Община Долни Дъбник</t>
  </si>
  <si>
    <t>Община Кнежа</t>
  </si>
  <si>
    <t>РИОСВ Пловдив</t>
  </si>
  <si>
    <t>Община Асеновград</t>
  </si>
  <si>
    <t>Община Брезово</t>
  </si>
  <si>
    <t>Община Калояново</t>
  </si>
  <si>
    <t>Община Карлово</t>
  </si>
  <si>
    <t>Община Кричим</t>
  </si>
  <si>
    <t>Община Куклен</t>
  </si>
  <si>
    <t>Община Марица</t>
  </si>
  <si>
    <t>Община Перущица</t>
  </si>
  <si>
    <t>Община Пловдив</t>
  </si>
  <si>
    <t>Община Първомай</t>
  </si>
  <si>
    <t>Община Раковски</t>
  </si>
  <si>
    <t>Община Родопи</t>
  </si>
  <si>
    <t>Община Садово</t>
  </si>
  <si>
    <t>Община Сопот</t>
  </si>
  <si>
    <t>Община Стамболийски</t>
  </si>
  <si>
    <t>Община Съединение</t>
  </si>
  <si>
    <t>Община Хисаря</t>
  </si>
  <si>
    <t>РИОСВ Русе</t>
  </si>
  <si>
    <t>Община Русе</t>
  </si>
  <si>
    <t>Община Силистра</t>
  </si>
  <si>
    <t xml:space="preserve">Община Разград </t>
  </si>
  <si>
    <t>Община Бяла</t>
  </si>
  <si>
    <t>Община Исперих</t>
  </si>
  <si>
    <t>Община Кубрат</t>
  </si>
  <si>
    <t>Община Ситово</t>
  </si>
  <si>
    <t>Община Цар Калоян</t>
  </si>
  <si>
    <t>Община Самуил</t>
  </si>
  <si>
    <t>РИОСВ Смолян</t>
  </si>
  <si>
    <t>Община Ардино</t>
  </si>
  <si>
    <t>Община Девин</t>
  </si>
  <si>
    <t>Община Доспат</t>
  </si>
  <si>
    <t>Община Златоград</t>
  </si>
  <si>
    <t>Община Лъки</t>
  </si>
  <si>
    <t>Община Мадан</t>
  </si>
  <si>
    <t>Община Неделино</t>
  </si>
  <si>
    <t>Община Рудозем</t>
  </si>
  <si>
    <t>Община Смолян</t>
  </si>
  <si>
    <t>Община Чепеларе</t>
  </si>
  <si>
    <t>РИОСВ София</t>
  </si>
  <si>
    <t>Община Годеч</t>
  </si>
  <si>
    <t>Община Етрополе</t>
  </si>
  <si>
    <t>Община Ихтиман</t>
  </si>
  <si>
    <t>Община Челопеч</t>
  </si>
  <si>
    <t>Община Драгоман</t>
  </si>
  <si>
    <t>Община Костинброд</t>
  </si>
  <si>
    <t>Столична община</t>
  </si>
  <si>
    <t>РИОСВ Ст. Загора</t>
  </si>
  <si>
    <t>Община Стралджа</t>
  </si>
  <si>
    <t>Община Болярово</t>
  </si>
  <si>
    <t>Община Гурково</t>
  </si>
  <si>
    <t>Община Раднево</t>
  </si>
  <si>
    <t>Община Мъглиж</t>
  </si>
  <si>
    <t>Община Казанлък</t>
  </si>
  <si>
    <t xml:space="preserve">Община Тунджа </t>
  </si>
  <si>
    <t>Община Павел баня</t>
  </si>
  <si>
    <t>Община Братя Даскалови</t>
  </si>
  <si>
    <t>Община Твърдица</t>
  </si>
  <si>
    <t>Община Стара Загора</t>
  </si>
  <si>
    <t>Община Ямбол</t>
  </si>
  <si>
    <t>РИОСВ Хасково</t>
  </si>
  <si>
    <t>Община Хасково</t>
  </si>
  <si>
    <t xml:space="preserve">Община Димитровград </t>
  </si>
  <si>
    <t xml:space="preserve">Община Кърджали </t>
  </si>
  <si>
    <t>Община Харманли</t>
  </si>
  <si>
    <t>Община Момчилград</t>
  </si>
  <si>
    <t>Община Ивайловград</t>
  </si>
  <si>
    <t>Община Стамболово</t>
  </si>
  <si>
    <t>Община Маджарово</t>
  </si>
  <si>
    <t>Община Черноочене</t>
  </si>
  <si>
    <t>РИОСВ Шумен</t>
  </si>
  <si>
    <t>Антоново</t>
  </si>
  <si>
    <t>Велики Преслав</t>
  </si>
  <si>
    <t>Каолиново</t>
  </si>
  <si>
    <t>Каспичан</t>
  </si>
  <si>
    <t>Никола-Козлево</t>
  </si>
  <si>
    <t>Нови пазар</t>
  </si>
  <si>
    <t>Омуртаг</t>
  </si>
  <si>
    <t>Опака</t>
  </si>
  <si>
    <t>Попово</t>
  </si>
  <si>
    <t>Смядово</t>
  </si>
  <si>
    <t>Търговище</t>
  </si>
  <si>
    <t>Шумен</t>
  </si>
  <si>
    <t>ОБЩО</t>
  </si>
  <si>
    <t>Първо тримесечие 2016 г.</t>
  </si>
  <si>
    <t>Община Гоце Делчев</t>
  </si>
  <si>
    <t xml:space="preserve">Община Свищов </t>
  </si>
  <si>
    <t>Община Белоградчик</t>
  </si>
  <si>
    <t>Община Завет</t>
  </si>
  <si>
    <t>Второ тримесечие 2016 г.</t>
  </si>
  <si>
    <t>Община Елин Пелин</t>
  </si>
  <si>
    <t>Община Ботевград</t>
  </si>
  <si>
    <t>Община Сливен</t>
  </si>
  <si>
    <t>Община Белица</t>
  </si>
  <si>
    <t>Община Банско</t>
  </si>
  <si>
    <t>Община Гърмен</t>
  </si>
  <si>
    <t>Община Струмяни</t>
  </si>
  <si>
    <t>Община Хаджидимово</t>
  </si>
  <si>
    <t>Община Якоруда</t>
  </si>
  <si>
    <t>Община Рила</t>
  </si>
  <si>
    <t>Община Карнобат</t>
  </si>
  <si>
    <t>Община Котел</t>
  </si>
  <si>
    <t>Община Добрич</t>
  </si>
  <si>
    <t>Община Аврен</t>
  </si>
  <si>
    <t>Община Аксаково</t>
  </si>
  <si>
    <t>Община Белослав</t>
  </si>
  <si>
    <t>Община Вълчи дол</t>
  </si>
  <si>
    <t>Община Ветрино</t>
  </si>
  <si>
    <t>Община Дългопол</t>
  </si>
  <si>
    <t>Община Суворово</t>
  </si>
  <si>
    <t>Община Крушари</t>
  </si>
  <si>
    <t>Община Тервел</t>
  </si>
  <si>
    <t>Община Златарица</t>
  </si>
  <si>
    <t>Община Полски Тръмбеш</t>
  </si>
  <si>
    <t>Община Сухиндол</t>
  </si>
  <si>
    <t>Община Вършец</t>
  </si>
  <si>
    <t>Община Г. Дамяново</t>
  </si>
  <si>
    <t>Община Брусарци</t>
  </si>
  <si>
    <t>Община Медковец</t>
  </si>
  <si>
    <t>Община Якимово</t>
  </si>
  <si>
    <t>Община Вълчедръм</t>
  </si>
  <si>
    <t>Община Кула</t>
  </si>
  <si>
    <t>Община Бойница</t>
  </si>
  <si>
    <t>Община Брегово</t>
  </si>
  <si>
    <t>Община Ново село</t>
  </si>
  <si>
    <t>Община Грамада</t>
  </si>
  <si>
    <t>Община Макреш</t>
  </si>
  <si>
    <t>Община Чупрене</t>
  </si>
  <si>
    <t>Община Ружинци</t>
  </si>
  <si>
    <t>Община Димово</t>
  </si>
  <si>
    <t>Община Батак</t>
  </si>
  <si>
    <t>Община Брацигово</t>
  </si>
  <si>
    <t>Община Велинград</t>
  </si>
  <si>
    <t>Община Лесичово</t>
  </si>
  <si>
    <t>Община Септември</t>
  </si>
  <si>
    <t>Община Стрелча</t>
  </si>
  <si>
    <t>Община Ракитово</t>
  </si>
  <si>
    <t>Община Сърница</t>
  </si>
  <si>
    <t>Община Брезник</t>
  </si>
  <si>
    <t>Община Трън</t>
  </si>
  <si>
    <t>Община Ковачевци</t>
  </si>
  <si>
    <t>Община Земен</t>
  </si>
  <si>
    <t>Община Трекляно</t>
  </si>
  <si>
    <t>Община Невестино</t>
  </si>
  <si>
    <t>Община Сапарева баня</t>
  </si>
  <si>
    <t>Община Дупница</t>
  </si>
  <si>
    <t>Община Бобошево</t>
  </si>
  <si>
    <t>Община Белене</t>
  </si>
  <si>
    <t>Община Гулянци</t>
  </si>
  <si>
    <t>Община Искър</t>
  </si>
  <si>
    <t>Община Левски</t>
  </si>
  <si>
    <t>Община Никопол</t>
  </si>
  <si>
    <t>Община Пордим</t>
  </si>
  <si>
    <t>Община Червен бряг</t>
  </si>
  <si>
    <t>Община Априлци</t>
  </si>
  <si>
    <t>Община Летница</t>
  </si>
  <si>
    <t>Община Луковит</t>
  </si>
  <si>
    <t>Община Угърчин</t>
  </si>
  <si>
    <t>Община Ябланица</t>
  </si>
  <si>
    <t>Община Сливо поле</t>
  </si>
  <si>
    <t>Община Борово</t>
  </si>
  <si>
    <t>Община Две могили</t>
  </si>
  <si>
    <t>Община Иваново</t>
  </si>
  <si>
    <t>Община Ценово</t>
  </si>
  <si>
    <t>Община Ветово</t>
  </si>
  <si>
    <t>Община Лозница</t>
  </si>
  <si>
    <t>Община Тутракан</t>
  </si>
  <si>
    <t>Община Главиница</t>
  </si>
  <si>
    <t>Община Дулово</t>
  </si>
  <si>
    <t>Община Алфатар</t>
  </si>
  <si>
    <t>Община Кайнарджа</t>
  </si>
  <si>
    <t>Община Баните</t>
  </si>
  <si>
    <t>Община Борино</t>
  </si>
  <si>
    <t>Община Сатовча</t>
  </si>
  <si>
    <t>Община Антон</t>
  </si>
  <si>
    <t>Община Божурище</t>
  </si>
  <si>
    <t>Община Горна Малина</t>
  </si>
  <si>
    <t>Община Долна баня</t>
  </si>
  <si>
    <t>Община Копривщица</t>
  </si>
  <si>
    <t>Община Златица</t>
  </si>
  <si>
    <t>Община Костенец</t>
  </si>
  <si>
    <t>Община Мирково</t>
  </si>
  <si>
    <t>Община Пирдоп</t>
  </si>
  <si>
    <t>Община Правец</t>
  </si>
  <si>
    <t>Община Своге</t>
  </si>
  <si>
    <t>Община Сливница</t>
  </si>
  <si>
    <t>Община Чавдар</t>
  </si>
  <si>
    <t>Община Самоков</t>
  </si>
  <si>
    <t>Община Гълъбово</t>
  </si>
  <si>
    <t>Община Опан</t>
  </si>
  <si>
    <t>Община Николаево</t>
  </si>
  <si>
    <t>Община Чирпан</t>
  </si>
  <si>
    <t>Община Нова Загора</t>
  </si>
  <si>
    <t>Община Елхово</t>
  </si>
  <si>
    <t>Община Тополовград</t>
  </si>
  <si>
    <t>Община Любимец</t>
  </si>
  <si>
    <t>Община Минерални бани</t>
  </si>
  <si>
    <t>Община Свиленград</t>
  </si>
  <si>
    <t>Община Симеоновград</t>
  </si>
  <si>
    <t>Община Джебел</t>
  </si>
  <si>
    <t>Община Кирково</t>
  </si>
  <si>
    <t>Община Крумовград</t>
  </si>
  <si>
    <t>Община Антоново</t>
  </si>
  <si>
    <t>Община Велики Преслав</t>
  </si>
  <si>
    <t>Община Каолиново</t>
  </si>
  <si>
    <t>Община Каспичан</t>
  </si>
  <si>
    <t>Община Никола-Козлево</t>
  </si>
  <si>
    <t>Община Нови пазар</t>
  </si>
  <si>
    <t>Община Омуртаг</t>
  </si>
  <si>
    <t>Община Опака</t>
  </si>
  <si>
    <t>Община Попово</t>
  </si>
  <si>
    <t>Община Смядово</t>
  </si>
  <si>
    <t>Община Търговище</t>
  </si>
  <si>
    <t>Община Шумен</t>
  </si>
  <si>
    <t>Община Хитрино</t>
  </si>
  <si>
    <t>Община Венец</t>
  </si>
  <si>
    <t>Община Върбица</t>
  </si>
  <si>
    <t>ЗОИК</t>
  </si>
  <si>
    <t>Четвърто тримесечие 2016 г.</t>
  </si>
  <si>
    <t>Годишен отчет 2016 г.</t>
  </si>
  <si>
    <t>ОБЩО /101+102+103+104+105+106+107+108+109+110+111+112/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</si>
</sst>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charset val="204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  <fill>
      <patternFill patternType="solid">
        <fgColor theme="6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6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5" xfId="0" applyFont="1" applyFill="1" applyBorder="1" applyAlignment="1"/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0" fontId="13" fillId="0" borderId="13" xfId="0" applyFont="1" applyBorder="1" applyAlignment="1">
      <alignment horizontal="center" vertical="center"/>
    </xf>
    <xf numFmtId="0" fontId="3" fillId="4" borderId="14" xfId="0" applyFont="1" applyFill="1" applyBorder="1" applyAlignment="1"/>
    <xf numFmtId="0" fontId="3" fillId="4" borderId="15" xfId="0" applyFont="1" applyFill="1" applyBorder="1" applyAlignment="1">
      <alignment horizontal="centerContinuous"/>
    </xf>
    <xf numFmtId="0" fontId="13" fillId="4" borderId="15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0" fontId="13" fillId="0" borderId="15" xfId="0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4" fontId="10" fillId="3" borderId="21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4" fontId="15" fillId="3" borderId="21" xfId="0" applyNumberFormat="1" applyFont="1" applyFill="1" applyBorder="1" applyAlignment="1">
      <alignment horizontal="right" vertical="center"/>
    </xf>
    <xf numFmtId="0" fontId="10" fillId="3" borderId="2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center" vertical="center"/>
    </xf>
    <xf numFmtId="0" fontId="3" fillId="0" borderId="23" xfId="0" applyFont="1" applyBorder="1" applyAlignment="1"/>
    <xf numFmtId="0" fontId="3" fillId="0" borderId="23" xfId="0" applyFont="1" applyBorder="1" applyAlignment="1">
      <alignment horizontal="centerContinuous"/>
    </xf>
    <xf numFmtId="0" fontId="10" fillId="0" borderId="23" xfId="0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0" fontId="3" fillId="5" borderId="15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10" fillId="5" borderId="15" xfId="0" applyFont="1" applyFill="1" applyBorder="1" applyAlignment="1">
      <alignment horizontal="center"/>
    </xf>
    <xf numFmtId="4" fontId="10" fillId="5" borderId="15" xfId="0" applyNumberFormat="1" applyFont="1" applyFill="1" applyBorder="1" applyAlignment="1">
      <alignment horizontal="center"/>
    </xf>
    <xf numFmtId="0" fontId="3" fillId="0" borderId="15" xfId="0" applyFont="1" applyBorder="1" applyAlignment="1"/>
    <xf numFmtId="0" fontId="10" fillId="0" borderId="15" xfId="0" applyFont="1" applyBorder="1" applyAlignment="1">
      <alignment horizontal="center"/>
    </xf>
    <xf numFmtId="4" fontId="10" fillId="0" borderId="15" xfId="0" applyNumberFormat="1" applyFont="1" applyBorder="1" applyAlignment="1">
      <alignment horizontal="center"/>
    </xf>
    <xf numFmtId="0" fontId="3" fillId="5" borderId="19" xfId="0" applyFont="1" applyFill="1" applyBorder="1" applyAlignment="1"/>
    <xf numFmtId="0" fontId="3" fillId="5" borderId="19" xfId="0" applyFont="1" applyFill="1" applyBorder="1" applyAlignment="1">
      <alignment horizontal="centerContinuous"/>
    </xf>
    <xf numFmtId="0" fontId="10" fillId="5" borderId="19" xfId="0" applyFont="1" applyFill="1" applyBorder="1" applyAlignment="1">
      <alignment horizontal="center"/>
    </xf>
    <xf numFmtId="4" fontId="10" fillId="5" borderId="19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17" fillId="0" borderId="0" xfId="0" applyFont="1" applyBorder="1" applyAlignment="1"/>
    <xf numFmtId="0" fontId="18" fillId="0" borderId="0" xfId="0" applyFont="1" applyBorder="1" applyAlignment="1"/>
    <xf numFmtId="0" fontId="19" fillId="0" borderId="2" xfId="0" applyFont="1" applyBorder="1"/>
    <xf numFmtId="0" fontId="19" fillId="0" borderId="5" xfId="0" applyFont="1" applyBorder="1" applyAlignment="1">
      <alignment horizontal="center" wrapText="1"/>
    </xf>
    <xf numFmtId="0" fontId="20" fillId="0" borderId="0" xfId="0" applyFont="1"/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22" fillId="0" borderId="2" xfId="0" applyFont="1" applyBorder="1"/>
    <xf numFmtId="0" fontId="20" fillId="0" borderId="3" xfId="0" applyFont="1" applyBorder="1"/>
    <xf numFmtId="0" fontId="18" fillId="0" borderId="0" xfId="0" applyFont="1" applyBorder="1"/>
    <xf numFmtId="4" fontId="18" fillId="0" borderId="0" xfId="0" applyNumberFormat="1" applyFont="1" applyBorder="1"/>
    <xf numFmtId="0" fontId="18" fillId="0" borderId="1" xfId="0" applyFont="1" applyBorder="1" applyProtection="1"/>
    <xf numFmtId="4" fontId="18" fillId="0" borderId="1" xfId="0" applyNumberFormat="1" applyFont="1" applyBorder="1" applyAlignment="1" applyProtection="1">
      <alignment horizontal="right"/>
    </xf>
    <xf numFmtId="4" fontId="20" fillId="0" borderId="0" xfId="0" applyNumberFormat="1" applyFont="1"/>
    <xf numFmtId="0" fontId="18" fillId="0" borderId="24" xfId="0" applyFont="1" applyBorder="1" applyProtection="1"/>
    <xf numFmtId="4" fontId="18" fillId="0" borderId="24" xfId="0" applyNumberFormat="1" applyFont="1" applyBorder="1" applyAlignment="1" applyProtection="1">
      <alignment horizontal="right"/>
    </xf>
    <xf numFmtId="0" fontId="18" fillId="0" borderId="0" xfId="0" applyFont="1" applyFill="1" applyBorder="1" applyProtection="1"/>
    <xf numFmtId="4" fontId="18" fillId="0" borderId="0" xfId="0" applyNumberFormat="1" applyFont="1" applyFill="1" applyBorder="1" applyAlignment="1" applyProtection="1">
      <alignment horizontal="right"/>
    </xf>
    <xf numFmtId="4" fontId="23" fillId="0" borderId="0" xfId="0" applyNumberFormat="1" applyFont="1" applyFill="1" applyBorder="1"/>
    <xf numFmtId="4" fontId="18" fillId="0" borderId="0" xfId="0" applyNumberFormat="1" applyFont="1" applyFill="1" applyBorder="1"/>
    <xf numFmtId="0" fontId="24" fillId="0" borderId="0" xfId="0" applyFont="1" applyFill="1"/>
    <xf numFmtId="4" fontId="20" fillId="0" borderId="0" xfId="0" applyNumberFormat="1" applyFont="1" applyBorder="1"/>
    <xf numFmtId="4" fontId="22" fillId="0" borderId="0" xfId="0" applyNumberFormat="1" applyFont="1" applyBorder="1"/>
    <xf numFmtId="0" fontId="22" fillId="0" borderId="2" xfId="0" applyFont="1" applyFill="1" applyBorder="1"/>
    <xf numFmtId="4" fontId="20" fillId="0" borderId="3" xfId="0" applyNumberFormat="1" applyFont="1" applyBorder="1"/>
    <xf numFmtId="0" fontId="25" fillId="0" borderId="1" xfId="0" applyFont="1" applyBorder="1" applyProtection="1"/>
    <xf numFmtId="4" fontId="25" fillId="0" borderId="1" xfId="0" applyNumberFormat="1" applyFont="1" applyBorder="1" applyAlignment="1" applyProtection="1">
      <alignment horizontal="right"/>
    </xf>
    <xf numFmtId="0" fontId="25" fillId="0" borderId="24" xfId="0" applyFont="1" applyBorder="1" applyProtection="1"/>
    <xf numFmtId="4" fontId="25" fillId="0" borderId="24" xfId="0" applyNumberFormat="1" applyFont="1" applyBorder="1" applyAlignment="1" applyProtection="1">
      <alignment horizontal="right"/>
    </xf>
    <xf numFmtId="4" fontId="18" fillId="0" borderId="24" xfId="0" applyNumberFormat="1" applyFont="1" applyBorder="1" applyProtection="1"/>
    <xf numFmtId="0" fontId="18" fillId="0" borderId="1" xfId="0" applyFont="1" applyBorder="1" applyProtection="1">
      <protection locked="0"/>
    </xf>
    <xf numFmtId="4" fontId="18" fillId="0" borderId="1" xfId="0" applyNumberFormat="1" applyFont="1" applyBorder="1" applyAlignment="1" applyProtection="1">
      <alignment horizontal="right"/>
      <protection locked="0"/>
    </xf>
    <xf numFmtId="0" fontId="18" fillId="0" borderId="24" xfId="0" applyFont="1" applyBorder="1" applyProtection="1">
      <protection locked="0"/>
    </xf>
    <xf numFmtId="4" fontId="18" fillId="0" borderId="24" xfId="0" applyNumberFormat="1" applyFont="1" applyBorder="1" applyAlignment="1" applyProtection="1">
      <alignment horizontal="right"/>
      <protection locked="0"/>
    </xf>
    <xf numFmtId="4" fontId="18" fillId="0" borderId="24" xfId="0" applyNumberFormat="1" applyFont="1" applyBorder="1" applyProtection="1">
      <protection locked="0"/>
    </xf>
    <xf numFmtId="4" fontId="20" fillId="0" borderId="1" xfId="0" applyNumberFormat="1" applyFont="1" applyBorder="1"/>
    <xf numFmtId="4" fontId="20" fillId="0" borderId="24" xfId="0" applyNumberFormat="1" applyFont="1" applyBorder="1"/>
    <xf numFmtId="0" fontId="18" fillId="0" borderId="1" xfId="0" applyFont="1" applyBorder="1"/>
    <xf numFmtId="4" fontId="18" fillId="0" borderId="1" xfId="0" applyNumberFormat="1" applyFont="1" applyBorder="1" applyAlignment="1">
      <alignment horizontal="right"/>
    </xf>
    <xf numFmtId="0" fontId="18" fillId="0" borderId="24" xfId="0" applyFont="1" applyBorder="1"/>
    <xf numFmtId="4" fontId="18" fillId="0" borderId="24" xfId="0" applyNumberFormat="1" applyFont="1" applyBorder="1" applyAlignment="1">
      <alignment horizontal="right"/>
    </xf>
    <xf numFmtId="0" fontId="18" fillId="0" borderId="9" xfId="0" applyFont="1" applyBorder="1" applyProtection="1"/>
    <xf numFmtId="0" fontId="18" fillId="0" borderId="8" xfId="0" applyFont="1" applyBorder="1" applyProtection="1"/>
    <xf numFmtId="0" fontId="18" fillId="0" borderId="21" xfId="0" applyFont="1" applyBorder="1" applyProtection="1"/>
    <xf numFmtId="4" fontId="18" fillId="0" borderId="4" xfId="0" applyNumberFormat="1" applyFont="1" applyBorder="1" applyProtection="1"/>
    <xf numFmtId="4" fontId="22" fillId="6" borderId="5" xfId="0" applyNumberFormat="1" applyFont="1" applyFill="1" applyBorder="1"/>
    <xf numFmtId="0" fontId="20" fillId="0" borderId="0" xfId="0" applyFont="1" applyBorder="1"/>
    <xf numFmtId="0" fontId="0" fillId="0" borderId="0" xfId="0" applyBorder="1"/>
    <xf numFmtId="0" fontId="22" fillId="0" borderId="0" xfId="0" applyFont="1" applyFill="1" applyBorder="1"/>
    <xf numFmtId="0" fontId="22" fillId="0" borderId="0" xfId="0" applyFont="1" applyBorder="1"/>
    <xf numFmtId="4" fontId="20" fillId="0" borderId="0" xfId="0" applyNumberFormat="1" applyFont="1" applyFill="1" applyBorder="1"/>
    <xf numFmtId="0" fontId="0" fillId="0" borderId="0" xfId="0" applyFill="1" applyBorder="1"/>
    <xf numFmtId="4" fontId="22" fillId="0" borderId="0" xfId="0" applyNumberFormat="1" applyFont="1" applyFill="1" applyBorder="1"/>
    <xf numFmtId="4" fontId="10" fillId="3" borderId="5" xfId="0" applyNumberFormat="1" applyFont="1" applyFill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center"/>
    </xf>
    <xf numFmtId="4" fontId="13" fillId="0" borderId="13" xfId="0" applyNumberFormat="1" applyFont="1" applyBorder="1" applyAlignment="1">
      <alignment horizontal="right"/>
    </xf>
    <xf numFmtId="4" fontId="13" fillId="0" borderId="25" xfId="0" applyNumberFormat="1" applyFont="1" applyBorder="1" applyAlignment="1"/>
    <xf numFmtId="0" fontId="13" fillId="0" borderId="13" xfId="0" applyFont="1" applyBorder="1" applyAlignment="1">
      <alignment horizontal="center"/>
    </xf>
    <xf numFmtId="4" fontId="10" fillId="0" borderId="26" xfId="0" applyNumberFormat="1" applyFont="1" applyBorder="1" applyAlignment="1"/>
    <xf numFmtId="0" fontId="13" fillId="4" borderId="27" xfId="0" applyFont="1" applyFill="1" applyBorder="1" applyAlignment="1">
      <alignment horizontal="center" vertical="center"/>
    </xf>
    <xf numFmtId="4" fontId="13" fillId="4" borderId="15" xfId="0" applyNumberFormat="1" applyFont="1" applyFill="1" applyBorder="1" applyAlignment="1">
      <alignment horizontal="right" vertical="center"/>
    </xf>
    <xf numFmtId="0" fontId="13" fillId="4" borderId="27" xfId="0" applyFont="1" applyFill="1" applyBorder="1" applyAlignment="1">
      <alignment horizontal="center"/>
    </xf>
    <xf numFmtId="4" fontId="13" fillId="4" borderId="15" xfId="0" applyNumberFormat="1" applyFont="1" applyFill="1" applyBorder="1" applyAlignment="1">
      <alignment horizontal="right"/>
    </xf>
    <xf numFmtId="4" fontId="13" fillId="4" borderId="27" xfId="0" applyNumberFormat="1" applyFont="1" applyFill="1" applyBorder="1" applyAlignment="1"/>
    <xf numFmtId="0" fontId="13" fillId="4" borderId="15" xfId="0" applyFont="1" applyFill="1" applyBorder="1" applyAlignment="1">
      <alignment horizontal="center"/>
    </xf>
    <xf numFmtId="4" fontId="10" fillId="4" borderId="28" xfId="0" applyNumberFormat="1" applyFont="1" applyFill="1" applyBorder="1" applyAlignment="1"/>
    <xf numFmtId="0" fontId="13" fillId="0" borderId="27" xfId="0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center"/>
    </xf>
    <xf numFmtId="4" fontId="13" fillId="0" borderId="15" xfId="0" applyNumberFormat="1" applyFont="1" applyBorder="1" applyAlignment="1"/>
    <xf numFmtId="4" fontId="13" fillId="0" borderId="27" xfId="0" applyNumberFormat="1" applyFont="1" applyBorder="1" applyAlignment="1"/>
    <xf numFmtId="0" fontId="13" fillId="0" borderId="15" xfId="0" applyFont="1" applyBorder="1" applyAlignment="1">
      <alignment horizontal="center"/>
    </xf>
    <xf numFmtId="4" fontId="10" fillId="0" borderId="28" xfId="0" applyNumberFormat="1" applyFont="1" applyBorder="1" applyAlignment="1"/>
    <xf numFmtId="4" fontId="13" fillId="4" borderId="15" xfId="0" applyNumberFormat="1" applyFont="1" applyFill="1" applyBorder="1" applyAlignment="1"/>
    <xf numFmtId="0" fontId="13" fillId="4" borderId="29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4" fontId="13" fillId="4" borderId="17" xfId="0" applyNumberFormat="1" applyFont="1" applyFill="1" applyBorder="1" applyAlignment="1">
      <alignment horizontal="right" vertical="center"/>
    </xf>
    <xf numFmtId="0" fontId="13" fillId="4" borderId="29" xfId="0" applyFont="1" applyFill="1" applyBorder="1" applyAlignment="1">
      <alignment horizontal="center"/>
    </xf>
    <xf numFmtId="4" fontId="13" fillId="4" borderId="29" xfId="0" applyNumberFormat="1" applyFont="1" applyFill="1" applyBorder="1" applyAlignment="1"/>
    <xf numFmtId="0" fontId="13" fillId="4" borderId="17" xfId="0" applyFont="1" applyFill="1" applyBorder="1" applyAlignment="1">
      <alignment horizontal="center"/>
    </xf>
    <xf numFmtId="4" fontId="10" fillId="4" borderId="30" xfId="0" applyNumberFormat="1" applyFont="1" applyFill="1" applyBorder="1" applyAlignment="1"/>
    <xf numFmtId="4" fontId="10" fillId="0" borderId="33" xfId="0" applyNumberFormat="1" applyFont="1" applyBorder="1" applyAlignment="1">
      <alignment horizontal="right"/>
    </xf>
    <xf numFmtId="4" fontId="10" fillId="0" borderId="33" xfId="0" applyNumberFormat="1" applyFont="1" applyBorder="1" applyAlignment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4" fontId="10" fillId="0" borderId="23" xfId="0" applyNumberFormat="1" applyFont="1" applyBorder="1" applyAlignment="1">
      <alignment horizontal="right"/>
    </xf>
    <xf numFmtId="0" fontId="10" fillId="0" borderId="35" xfId="0" applyFont="1" applyBorder="1" applyAlignment="1">
      <alignment horizontal="center"/>
    </xf>
    <xf numFmtId="4" fontId="10" fillId="5" borderId="14" xfId="0" applyNumberFormat="1" applyFont="1" applyFill="1" applyBorder="1" applyAlignment="1">
      <alignment horizontal="right"/>
    </xf>
    <xf numFmtId="4" fontId="10" fillId="5" borderId="14" xfId="0" applyNumberFormat="1" applyFont="1" applyFill="1" applyBorder="1" applyAlignment="1"/>
    <xf numFmtId="0" fontId="10" fillId="5" borderId="14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4" fontId="10" fillId="5" borderId="15" xfId="0" applyNumberFormat="1" applyFont="1" applyFill="1" applyBorder="1" applyAlignment="1">
      <alignment horizontal="right"/>
    </xf>
    <xf numFmtId="0" fontId="10" fillId="5" borderId="27" xfId="0" applyFont="1" applyFill="1" applyBorder="1" applyAlignment="1">
      <alignment horizontal="center"/>
    </xf>
    <xf numFmtId="4" fontId="10" fillId="0" borderId="14" xfId="0" applyNumberFormat="1" applyFont="1" applyBorder="1" applyAlignment="1">
      <alignment horizontal="right"/>
    </xf>
    <xf numFmtId="4" fontId="10" fillId="0" borderId="14" xfId="0" applyNumberFormat="1" applyFont="1" applyBorder="1" applyAlignment="1"/>
    <xf numFmtId="0" fontId="10" fillId="0" borderId="14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4" fontId="10" fillId="0" borderId="15" xfId="0" applyNumberFormat="1" applyFont="1" applyBorder="1" applyAlignment="1">
      <alignment horizontal="right"/>
    </xf>
    <xf numFmtId="0" fontId="10" fillId="0" borderId="27" xfId="0" applyFont="1" applyBorder="1" applyAlignment="1">
      <alignment horizontal="center"/>
    </xf>
    <xf numFmtId="4" fontId="10" fillId="5" borderId="18" xfId="0" applyNumberFormat="1" applyFont="1" applyFill="1" applyBorder="1" applyAlignment="1">
      <alignment horizontal="right"/>
    </xf>
    <xf numFmtId="0" fontId="10" fillId="5" borderId="18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4" fontId="10" fillId="5" borderId="19" xfId="0" applyNumberFormat="1" applyFont="1" applyFill="1" applyBorder="1" applyAlignment="1">
      <alignment horizontal="right"/>
    </xf>
    <xf numFmtId="0" fontId="10" fillId="5" borderId="31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8" xfId="0" applyFont="1" applyBorder="1"/>
    <xf numFmtId="0" fontId="20" fillId="0" borderId="24" xfId="0" applyFont="1" applyBorder="1"/>
    <xf numFmtId="4" fontId="26" fillId="0" borderId="24" xfId="0" applyNumberFormat="1" applyFont="1" applyBorder="1"/>
    <xf numFmtId="0" fontId="20" fillId="0" borderId="1" xfId="0" applyFont="1" applyBorder="1"/>
    <xf numFmtId="4" fontId="20" fillId="0" borderId="24" xfId="0" applyNumberFormat="1" applyFont="1" applyBorder="1" applyAlignment="1">
      <alignment horizontal="right" vertical="center"/>
    </xf>
    <xf numFmtId="4" fontId="26" fillId="0" borderId="24" xfId="0" applyNumberFormat="1" applyFont="1" applyBorder="1" applyAlignment="1">
      <alignment horizontal="right" vertical="center"/>
    </xf>
    <xf numFmtId="0" fontId="20" fillId="0" borderId="9" xfId="0" applyFont="1" applyBorder="1"/>
    <xf numFmtId="0" fontId="20" fillId="0" borderId="21" xfId="0" applyFont="1" applyBorder="1"/>
    <xf numFmtId="4" fontId="20" fillId="0" borderId="4" xfId="0" applyNumberFormat="1" applyFont="1" applyBorder="1"/>
    <xf numFmtId="0" fontId="20" fillId="0" borderId="9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2" fillId="0" borderId="9" xfId="0" applyFont="1" applyFill="1" applyBorder="1"/>
    <xf numFmtId="4" fontId="20" fillId="0" borderId="10" xfId="0" applyNumberFormat="1" applyFont="1" applyBorder="1"/>
    <xf numFmtId="0" fontId="20" fillId="0" borderId="1" xfId="0" applyFont="1" applyFill="1" applyBorder="1"/>
    <xf numFmtId="0" fontId="20" fillId="0" borderId="4" xfId="0" applyFont="1" applyBorder="1"/>
    <xf numFmtId="0" fontId="22" fillId="0" borderId="21" xfId="0" applyFont="1" applyFill="1" applyBorder="1"/>
    <xf numFmtId="4" fontId="20" fillId="0" borderId="24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4" fontId="10" fillId="5" borderId="23" xfId="0" applyNumberFormat="1" applyFont="1" applyFill="1" applyBorder="1" applyAlignment="1">
      <alignment horizontal="center"/>
    </xf>
    <xf numFmtId="4" fontId="10" fillId="0" borderId="23" xfId="0" applyNumberFormat="1" applyFont="1" applyFill="1" applyBorder="1" applyAlignment="1">
      <alignment horizontal="center"/>
    </xf>
    <xf numFmtId="4" fontId="10" fillId="3" borderId="21" xfId="0" applyNumberFormat="1" applyFont="1" applyFill="1" applyBorder="1" applyAlignment="1">
      <alignment horizontal="center" vertical="center"/>
    </xf>
    <xf numFmtId="4" fontId="15" fillId="3" borderId="21" xfId="0" applyNumberFormat="1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vertical="center" wrapText="1"/>
      <protection locked="0"/>
    </xf>
    <xf numFmtId="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horizontal="left" vertical="center"/>
    </xf>
    <xf numFmtId="0" fontId="25" fillId="0" borderId="24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9" xfId="0" applyFont="1" applyBorder="1" applyAlignment="1" applyProtection="1">
      <alignment horizontal="left" vertical="center"/>
    </xf>
    <xf numFmtId="0" fontId="18" fillId="0" borderId="8" xfId="0" applyFont="1" applyBorder="1" applyAlignment="1" applyProtection="1">
      <alignment horizontal="left" vertical="center"/>
    </xf>
    <xf numFmtId="0" fontId="18" fillId="0" borderId="21" xfId="0" applyFont="1" applyBorder="1" applyAlignment="1" applyProtection="1">
      <alignment horizontal="left" vertical="center"/>
    </xf>
    <xf numFmtId="4" fontId="28" fillId="0" borderId="0" xfId="0" applyNumberFormat="1" applyFont="1" applyFill="1" applyBorder="1" applyAlignment="1" applyProtection="1">
      <alignment horizontal="center" vertical="center"/>
    </xf>
    <xf numFmtId="0" fontId="18" fillId="0" borderId="4" xfId="0" applyFont="1" applyBorder="1" applyProtection="1"/>
    <xf numFmtId="4" fontId="18" fillId="0" borderId="4" xfId="0" applyNumberFormat="1" applyFont="1" applyBorder="1" applyAlignment="1" applyProtection="1">
      <alignment horizontal="right"/>
    </xf>
    <xf numFmtId="0" fontId="18" fillId="0" borderId="4" xfId="0" applyFont="1" applyBorder="1" applyProtection="1">
      <protection locked="0"/>
    </xf>
    <xf numFmtId="4" fontId="18" fillId="0" borderId="4" xfId="0" applyNumberFormat="1" applyFont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left" vertical="center" wrapText="1"/>
    </xf>
    <xf numFmtId="4" fontId="25" fillId="0" borderId="0" xfId="0" applyNumberFormat="1" applyFont="1" applyFill="1" applyBorder="1" applyAlignment="1" applyProtection="1">
      <alignment horizontal="right" vertical="center"/>
    </xf>
    <xf numFmtId="0" fontId="25" fillId="0" borderId="4" xfId="0" applyFont="1" applyBorder="1" applyProtection="1"/>
    <xf numFmtId="4" fontId="25" fillId="0" borderId="4" xfId="0" applyNumberFormat="1" applyFont="1" applyBorder="1" applyAlignment="1" applyProtection="1">
      <alignment horizontal="right"/>
    </xf>
    <xf numFmtId="0" fontId="17" fillId="0" borderId="2" xfId="0" applyFont="1" applyBorder="1"/>
    <xf numFmtId="0" fontId="17" fillId="0" borderId="5" xfId="0" applyFont="1" applyBorder="1" applyAlignment="1">
      <alignment horizontal="center" wrapText="1"/>
    </xf>
    <xf numFmtId="0" fontId="23" fillId="0" borderId="0" xfId="0" applyFont="1"/>
    <xf numFmtId="0" fontId="28" fillId="0" borderId="0" xfId="0" applyFont="1"/>
    <xf numFmtId="0" fontId="17" fillId="0" borderId="9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2" xfId="0" applyFont="1" applyBorder="1"/>
    <xf numFmtId="0" fontId="23" fillId="0" borderId="8" xfId="0" applyFont="1" applyBorder="1" applyAlignment="1">
      <alignment horizontal="left" vertical="center"/>
    </xf>
    <xf numFmtId="4" fontId="30" fillId="0" borderId="0" xfId="0" applyNumberFormat="1" applyFont="1" applyFill="1" applyBorder="1" applyAlignment="1" applyProtection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29" fillId="0" borderId="2" xfId="0" applyFont="1" applyFill="1" applyBorder="1" applyAlignment="1">
      <alignment horizontal="left" vertical="center"/>
    </xf>
    <xf numFmtId="4" fontId="32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4" fontId="28" fillId="0" borderId="0" xfId="0" applyNumberFormat="1" applyFont="1"/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0" fontId="13" fillId="0" borderId="2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right" vertical="center"/>
    </xf>
    <xf numFmtId="0" fontId="13" fillId="0" borderId="29" xfId="0" applyFont="1" applyBorder="1" applyAlignment="1">
      <alignment horizontal="center"/>
    </xf>
    <xf numFmtId="4" fontId="13" fillId="0" borderId="17" xfId="0" applyNumberFormat="1" applyFont="1" applyBorder="1" applyAlignment="1"/>
    <xf numFmtId="4" fontId="13" fillId="0" borderId="29" xfId="0" applyNumberFormat="1" applyFont="1" applyBorder="1" applyAlignment="1"/>
    <xf numFmtId="0" fontId="13" fillId="0" borderId="17" xfId="0" applyFont="1" applyBorder="1" applyAlignment="1">
      <alignment horizontal="center"/>
    </xf>
    <xf numFmtId="4" fontId="10" fillId="0" borderId="30" xfId="0" applyNumberFormat="1" applyFont="1" applyBorder="1" applyAlignment="1"/>
    <xf numFmtId="4" fontId="27" fillId="0" borderId="5" xfId="0" applyNumberFormat="1" applyFont="1" applyBorder="1"/>
    <xf numFmtId="4" fontId="20" fillId="0" borderId="36" xfId="0" applyNumberFormat="1" applyFont="1" applyBorder="1"/>
    <xf numFmtId="4" fontId="22" fillId="0" borderId="5" xfId="0" applyNumberFormat="1" applyFont="1" applyBorder="1"/>
    <xf numFmtId="4" fontId="22" fillId="0" borderId="5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 applyProtection="1">
      <alignment horizontal="left" vertical="center" wrapText="1"/>
    </xf>
    <xf numFmtId="4" fontId="25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4" fontId="1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/>
    <xf numFmtId="0" fontId="3" fillId="4" borderId="19" xfId="0" applyFont="1" applyFill="1" applyBorder="1" applyAlignment="1">
      <alignment horizontal="centerContinuous"/>
    </xf>
    <xf numFmtId="0" fontId="13" fillId="4" borderId="19" xfId="0" applyFont="1" applyFill="1" applyBorder="1" applyAlignment="1">
      <alignment horizontal="center" vertical="center"/>
    </xf>
    <xf numFmtId="4" fontId="13" fillId="4" borderId="19" xfId="0" applyNumberFormat="1" applyFont="1" applyFill="1" applyBorder="1" applyAlignment="1">
      <alignment horizontal="right" vertical="center"/>
    </xf>
    <xf numFmtId="0" fontId="13" fillId="4" borderId="19" xfId="0" applyFont="1" applyFill="1" applyBorder="1" applyAlignment="1">
      <alignment horizontal="center"/>
    </xf>
    <xf numFmtId="4" fontId="13" fillId="4" borderId="19" xfId="0" applyNumberFormat="1" applyFont="1" applyFill="1" applyBorder="1" applyAlignment="1"/>
    <xf numFmtId="4" fontId="10" fillId="4" borderId="19" xfId="0" applyNumberFormat="1" applyFont="1" applyFill="1" applyBorder="1" applyAlignment="1"/>
    <xf numFmtId="0" fontId="13" fillId="0" borderId="17" xfId="0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right" vertical="center"/>
    </xf>
    <xf numFmtId="4" fontId="13" fillId="0" borderId="17" xfId="0" applyNumberFormat="1" applyFont="1" applyFill="1" applyBorder="1" applyAlignment="1">
      <alignment horizontal="right" vertical="center"/>
    </xf>
    <xf numFmtId="4" fontId="27" fillId="7" borderId="5" xfId="0" applyNumberFormat="1" applyFont="1" applyFill="1" applyBorder="1"/>
    <xf numFmtId="4" fontId="22" fillId="7" borderId="5" xfId="0" applyNumberFormat="1" applyFont="1" applyFill="1" applyBorder="1"/>
    <xf numFmtId="4" fontId="30" fillId="0" borderId="0" xfId="0" applyNumberFormat="1" applyFont="1" applyFill="1" applyBorder="1" applyAlignment="1">
      <alignment horizontal="center" vertical="center"/>
    </xf>
    <xf numFmtId="0" fontId="23" fillId="0" borderId="8" xfId="0" applyFont="1" applyFill="1" applyBorder="1"/>
    <xf numFmtId="0" fontId="29" fillId="0" borderId="20" xfId="0" applyFont="1" applyBorder="1"/>
    <xf numFmtId="4" fontId="18" fillId="0" borderId="9" xfId="0" applyNumberFormat="1" applyFont="1" applyBorder="1" applyAlignment="1" applyProtection="1">
      <alignment horizontal="right"/>
    </xf>
    <xf numFmtId="4" fontId="18" fillId="0" borderId="8" xfId="0" applyNumberFormat="1" applyFont="1" applyBorder="1" applyAlignment="1" applyProtection="1">
      <alignment horizontal="right"/>
    </xf>
    <xf numFmtId="4" fontId="29" fillId="0" borderId="20" xfId="0" applyNumberFormat="1" applyFont="1" applyBorder="1"/>
    <xf numFmtId="4" fontId="25" fillId="0" borderId="9" xfId="0" applyNumberFormat="1" applyFont="1" applyBorder="1" applyAlignment="1" applyProtection="1">
      <alignment horizontal="right"/>
    </xf>
    <xf numFmtId="4" fontId="25" fillId="0" borderId="8" xfId="0" applyNumberFormat="1" applyFont="1" applyBorder="1" applyAlignment="1" applyProtection="1">
      <alignment horizontal="right"/>
    </xf>
    <xf numFmtId="4" fontId="18" fillId="0" borderId="8" xfId="0" applyNumberFormat="1" applyFont="1" applyBorder="1" applyProtection="1"/>
    <xf numFmtId="4" fontId="18" fillId="0" borderId="9" xfId="0" applyNumberFormat="1" applyFont="1" applyBorder="1" applyAlignment="1" applyProtection="1">
      <alignment horizontal="right"/>
      <protection locked="0"/>
    </xf>
    <xf numFmtId="4" fontId="18" fillId="0" borderId="8" xfId="0" applyNumberFormat="1" applyFont="1" applyBorder="1" applyAlignment="1" applyProtection="1">
      <alignment horizontal="right"/>
      <protection locked="0"/>
    </xf>
    <xf numFmtId="4" fontId="18" fillId="0" borderId="8" xfId="0" applyNumberFormat="1" applyFont="1" applyBorder="1" applyProtection="1">
      <protection locked="0"/>
    </xf>
    <xf numFmtId="4" fontId="23" fillId="0" borderId="9" xfId="0" applyNumberFormat="1" applyFont="1" applyBorder="1"/>
    <xf numFmtId="4" fontId="23" fillId="0" borderId="8" xfId="0" applyNumberFormat="1" applyFont="1" applyBorder="1"/>
    <xf numFmtId="4" fontId="18" fillId="0" borderId="9" xfId="0" applyNumberFormat="1" applyFont="1" applyBorder="1" applyAlignment="1">
      <alignment horizontal="right"/>
    </xf>
    <xf numFmtId="4" fontId="18" fillId="0" borderId="8" xfId="0" applyNumberFormat="1" applyFont="1" applyBorder="1" applyAlignment="1">
      <alignment horizontal="right"/>
    </xf>
    <xf numFmtId="4" fontId="18" fillId="0" borderId="21" xfId="0" applyNumberFormat="1" applyFont="1" applyBorder="1" applyProtection="1"/>
    <xf numFmtId="4" fontId="29" fillId="6" borderId="21" xfId="0" applyNumberFormat="1" applyFont="1" applyFill="1" applyBorder="1"/>
    <xf numFmtId="0" fontId="17" fillId="0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4" fontId="31" fillId="0" borderId="0" xfId="0" applyNumberFormat="1" applyFont="1" applyFill="1" applyBorder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4" fontId="30" fillId="0" borderId="0" xfId="0" applyNumberFormat="1" applyFont="1" applyFill="1" applyBorder="1"/>
    <xf numFmtId="4" fontId="33" fillId="0" borderId="0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/>
    <xf numFmtId="4" fontId="17" fillId="0" borderId="0" xfId="0" applyNumberFormat="1" applyFont="1" applyFill="1" applyBorder="1" applyAlignment="1" applyProtection="1">
      <alignment horizontal="center" vertical="center"/>
    </xf>
    <xf numFmtId="0" fontId="29" fillId="0" borderId="8" xfId="0" applyFont="1" applyFill="1" applyBorder="1"/>
    <xf numFmtId="0" fontId="28" fillId="0" borderId="8" xfId="0" applyFont="1" applyFill="1" applyBorder="1"/>
    <xf numFmtId="4" fontId="23" fillId="0" borderId="8" xfId="0" applyNumberFormat="1" applyFont="1" applyFill="1" applyBorder="1"/>
    <xf numFmtId="4" fontId="29" fillId="0" borderId="8" xfId="0" applyNumberFormat="1" applyFont="1" applyFill="1" applyBorder="1"/>
    <xf numFmtId="0" fontId="18" fillId="0" borderId="8" xfId="0" applyFont="1" applyFill="1" applyBorder="1" applyProtection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>
          <fgColor indexed="64"/>
          <bgColor indexed="65"/>
        </patternFill>
      </fill>
    </dxf>
    <dxf>
      <fill>
        <gradientFill type="path">
          <stop position="0">
            <color theme="0"/>
          </stop>
          <stop position="1">
            <color rgb="FF66FF33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nktsii_III_trim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ЕТО ТРИМЕСЕЧИЕ 2016 Г."/>
      <sheetName val="Суми"/>
      <sheetName val="Санкции"/>
    </sheetNames>
    <sheetDataSet>
      <sheetData sheetId="0" refreshError="1"/>
      <sheetData sheetId="1" refreshError="1">
        <row r="20">
          <cell r="C20">
            <v>50</v>
          </cell>
          <cell r="D20">
            <v>4</v>
          </cell>
          <cell r="E20">
            <v>11</v>
          </cell>
          <cell r="F20">
            <v>15100</v>
          </cell>
          <cell r="G20">
            <v>51</v>
          </cell>
          <cell r="H20">
            <v>1288000</v>
          </cell>
          <cell r="I20">
            <v>194835.58000000002</v>
          </cell>
          <cell r="J20">
            <v>19</v>
          </cell>
          <cell r="K20">
            <v>195400</v>
          </cell>
        </row>
        <row r="42">
          <cell r="C42">
            <v>25</v>
          </cell>
          <cell r="D42">
            <v>2</v>
          </cell>
          <cell r="E42">
            <v>1</v>
          </cell>
          <cell r="F42">
            <v>200</v>
          </cell>
          <cell r="G42">
            <v>41</v>
          </cell>
          <cell r="H42">
            <v>64950</v>
          </cell>
          <cell r="I42">
            <v>49691.89</v>
          </cell>
          <cell r="J42">
            <v>6</v>
          </cell>
          <cell r="K42">
            <v>3500</v>
          </cell>
        </row>
        <row r="64">
          <cell r="C64">
            <v>44</v>
          </cell>
          <cell r="D64">
            <v>4</v>
          </cell>
          <cell r="E64">
            <v>1</v>
          </cell>
          <cell r="F64">
            <v>500</v>
          </cell>
          <cell r="G64">
            <v>49</v>
          </cell>
          <cell r="H64">
            <v>96250</v>
          </cell>
          <cell r="I64">
            <v>76648.350000000006</v>
          </cell>
          <cell r="J64">
            <v>10</v>
          </cell>
          <cell r="K64">
            <v>21500</v>
          </cell>
        </row>
        <row r="85">
          <cell r="C85">
            <v>55</v>
          </cell>
          <cell r="D85">
            <v>0</v>
          </cell>
          <cell r="E85">
            <v>13</v>
          </cell>
          <cell r="F85">
            <v>28700</v>
          </cell>
          <cell r="G85">
            <v>31</v>
          </cell>
          <cell r="H85">
            <v>160000</v>
          </cell>
          <cell r="I85">
            <v>74686.710000000006</v>
          </cell>
          <cell r="J85">
            <v>44</v>
          </cell>
          <cell r="K85">
            <v>181700</v>
          </cell>
        </row>
        <row r="106">
          <cell r="C106">
            <v>46</v>
          </cell>
          <cell r="D106">
            <v>0</v>
          </cell>
          <cell r="E106">
            <v>32</v>
          </cell>
          <cell r="F106">
            <v>3600</v>
          </cell>
          <cell r="G106">
            <v>21</v>
          </cell>
          <cell r="H106">
            <v>7600</v>
          </cell>
          <cell r="I106">
            <v>9400.33</v>
          </cell>
          <cell r="J106">
            <v>33</v>
          </cell>
          <cell r="K106">
            <v>20750</v>
          </cell>
        </row>
        <row r="127">
          <cell r="C127">
            <v>20</v>
          </cell>
          <cell r="D127">
            <v>2</v>
          </cell>
          <cell r="E127">
            <v>13</v>
          </cell>
          <cell r="F127">
            <v>2700</v>
          </cell>
          <cell r="G127">
            <v>1</v>
          </cell>
          <cell r="H127">
            <v>300</v>
          </cell>
          <cell r="I127">
            <v>684.62</v>
          </cell>
          <cell r="J127">
            <v>10</v>
          </cell>
          <cell r="K127">
            <v>2400</v>
          </cell>
        </row>
        <row r="148">
          <cell r="C148">
            <v>6</v>
          </cell>
          <cell r="D148">
            <v>1</v>
          </cell>
          <cell r="E148">
            <v>2</v>
          </cell>
          <cell r="F148">
            <v>200</v>
          </cell>
          <cell r="G148">
            <v>1</v>
          </cell>
          <cell r="H148">
            <v>100</v>
          </cell>
          <cell r="I148">
            <v>0</v>
          </cell>
          <cell r="J148">
            <v>5</v>
          </cell>
          <cell r="K148">
            <v>13700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90">
          <cell r="C190">
            <v>2</v>
          </cell>
          <cell r="D190">
            <v>0</v>
          </cell>
          <cell r="E190">
            <v>0</v>
          </cell>
          <cell r="F190">
            <v>0</v>
          </cell>
          <cell r="G190">
            <v>3</v>
          </cell>
          <cell r="H190">
            <v>12000</v>
          </cell>
          <cell r="I190">
            <v>2000</v>
          </cell>
          <cell r="J190">
            <v>0</v>
          </cell>
          <cell r="K190">
            <v>0</v>
          </cell>
        </row>
        <row r="211">
          <cell r="C211">
            <v>1</v>
          </cell>
          <cell r="D211">
            <v>1</v>
          </cell>
          <cell r="E211">
            <v>0</v>
          </cell>
          <cell r="F211">
            <v>0</v>
          </cell>
          <cell r="G211">
            <v>3</v>
          </cell>
          <cell r="H211">
            <v>2300</v>
          </cell>
          <cell r="I211">
            <v>2300</v>
          </cell>
          <cell r="J211">
            <v>1</v>
          </cell>
          <cell r="K211">
            <v>1000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</sheetData>
      <sheetData sheetId="2" refreshError="1">
        <row r="20">
          <cell r="C20">
            <v>40</v>
          </cell>
          <cell r="D20">
            <v>2649454.4499999997</v>
          </cell>
          <cell r="E20">
            <v>5</v>
          </cell>
          <cell r="F20">
            <v>14032.5</v>
          </cell>
          <cell r="G20">
            <v>40</v>
          </cell>
          <cell r="H20">
            <v>18</v>
          </cell>
          <cell r="I20">
            <v>2</v>
          </cell>
          <cell r="J20">
            <v>1</v>
          </cell>
          <cell r="K20">
            <v>160306.97</v>
          </cell>
          <cell r="L20">
            <v>3</v>
          </cell>
          <cell r="M20">
            <v>8068.48</v>
          </cell>
        </row>
        <row r="41">
          <cell r="C41">
            <v>11</v>
          </cell>
          <cell r="D41">
            <v>13841.81</v>
          </cell>
          <cell r="E41">
            <v>0</v>
          </cell>
          <cell r="F41">
            <v>0</v>
          </cell>
          <cell r="G41">
            <v>9</v>
          </cell>
          <cell r="H41">
            <v>8</v>
          </cell>
          <cell r="I41">
            <v>5</v>
          </cell>
          <cell r="J41">
            <v>3</v>
          </cell>
          <cell r="K41">
            <v>147954.1</v>
          </cell>
          <cell r="L41">
            <v>0</v>
          </cell>
          <cell r="M4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83">
          <cell r="C83">
            <v>1</v>
          </cell>
          <cell r="D83">
            <v>5000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4</v>
          </cell>
          <cell r="J83">
            <v>3</v>
          </cell>
          <cell r="K83">
            <v>10451.61</v>
          </cell>
          <cell r="L83">
            <v>0</v>
          </cell>
          <cell r="M8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opLeftCell="A112" zoomScale="80" zoomScaleNormal="80" workbookViewId="0">
      <selection activeCell="E131" sqref="E131"/>
    </sheetView>
  </sheetViews>
  <sheetFormatPr defaultRowHeight="12.75" x14ac:dyDescent="0.2"/>
  <cols>
    <col min="1" max="1" width="56.140625" customWidth="1"/>
    <col min="2" max="2" width="17.28515625" bestFit="1" customWidth="1"/>
    <col min="3" max="3" width="15.28515625" customWidth="1"/>
    <col min="4" max="4" width="21.85546875" customWidth="1"/>
    <col min="5" max="5" width="13.140625" customWidth="1"/>
    <col min="6" max="6" width="27.140625" customWidth="1"/>
    <col min="7" max="7" width="14.5703125" customWidth="1"/>
    <col min="8" max="8" width="18.140625" customWidth="1"/>
    <col min="9" max="9" width="15.85546875" bestFit="1" customWidth="1"/>
    <col min="10" max="10" width="19" customWidth="1"/>
    <col min="11" max="11" width="17.42578125" customWidth="1"/>
    <col min="12" max="12" width="8.28515625" customWidth="1"/>
    <col min="13" max="13" width="14.28515625" bestFit="1" customWidth="1"/>
  </cols>
  <sheetData>
    <row r="1" spans="1:13" ht="18.75" x14ac:dyDescent="0.3">
      <c r="A1" s="1"/>
      <c r="D1" s="297" t="s">
        <v>0</v>
      </c>
      <c r="E1" s="297"/>
      <c r="H1" s="2"/>
      <c r="I1" s="3"/>
      <c r="J1" s="4"/>
      <c r="K1" s="4"/>
      <c r="L1" s="4"/>
      <c r="M1" s="4"/>
    </row>
    <row r="2" spans="1:13" ht="14.25" x14ac:dyDescent="0.2">
      <c r="A2" s="298" t="s">
        <v>1</v>
      </c>
      <c r="B2" s="298"/>
      <c r="C2" s="298"/>
      <c r="D2" s="298"/>
      <c r="E2" s="298"/>
      <c r="F2" s="298"/>
      <c r="G2" s="298"/>
      <c r="H2" s="298"/>
      <c r="I2" s="298"/>
      <c r="J2" s="4"/>
      <c r="K2" s="4"/>
      <c r="L2" s="4"/>
      <c r="M2" s="4"/>
    </row>
    <row r="3" spans="1:13" ht="19.5" x14ac:dyDescent="0.35">
      <c r="A3" s="7" t="s">
        <v>207</v>
      </c>
      <c r="B3" s="8"/>
      <c r="C3" s="9"/>
      <c r="D3" s="10"/>
      <c r="E3" s="11"/>
      <c r="F3" s="12"/>
      <c r="G3" s="8"/>
      <c r="H3" s="2"/>
      <c r="I3" s="3"/>
      <c r="J3" s="4"/>
      <c r="K3" s="4"/>
      <c r="L3" s="4"/>
      <c r="M3" s="4"/>
    </row>
    <row r="4" spans="1:13" ht="15.75" x14ac:dyDescent="0.25">
      <c r="A4" s="299" t="s">
        <v>3</v>
      </c>
      <c r="B4" s="299"/>
      <c r="C4" s="299"/>
      <c r="D4" s="299"/>
      <c r="E4" s="299"/>
      <c r="F4" s="299"/>
      <c r="G4" s="299"/>
      <c r="H4" s="299"/>
      <c r="I4" s="3"/>
      <c r="J4" s="4"/>
      <c r="K4" s="4"/>
      <c r="L4" s="4"/>
      <c r="M4" s="4"/>
    </row>
    <row r="5" spans="1:13" ht="20.25" thickBot="1" x14ac:dyDescent="0.4">
      <c r="A5" s="7"/>
      <c r="B5" s="8"/>
      <c r="C5" s="9"/>
      <c r="D5" s="10"/>
      <c r="E5" s="11"/>
      <c r="F5" s="12"/>
      <c r="G5" s="8"/>
      <c r="H5" s="2"/>
      <c r="I5" s="3"/>
      <c r="J5" s="4"/>
      <c r="K5" s="4"/>
      <c r="L5" s="4"/>
      <c r="M5" s="4"/>
    </row>
    <row r="6" spans="1:13" ht="13.5" thickBot="1" x14ac:dyDescent="0.25">
      <c r="A6" s="291"/>
      <c r="B6" s="293" t="s">
        <v>4</v>
      </c>
      <c r="C6" s="295" t="s">
        <v>5</v>
      </c>
      <c r="D6" s="296"/>
      <c r="E6" s="295" t="s">
        <v>6</v>
      </c>
      <c r="F6" s="296"/>
      <c r="G6" s="295" t="s">
        <v>7</v>
      </c>
      <c r="H6" s="296"/>
      <c r="I6" s="18" t="s">
        <v>8</v>
      </c>
      <c r="J6" s="300" t="s">
        <v>9</v>
      </c>
      <c r="K6" s="301"/>
      <c r="L6" s="4"/>
      <c r="M6" s="4"/>
    </row>
    <row r="7" spans="1:13" ht="13.5" thickBot="1" x14ac:dyDescent="0.25">
      <c r="A7" s="292"/>
      <c r="B7" s="294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5" t="s">
        <v>12</v>
      </c>
      <c r="K7" s="25" t="s">
        <v>13</v>
      </c>
      <c r="L7" s="4"/>
      <c r="M7" s="4"/>
    </row>
    <row r="8" spans="1:13" ht="16.5" thickBot="1" x14ac:dyDescent="0.3">
      <c r="A8" s="26" t="s">
        <v>14</v>
      </c>
      <c r="B8" s="27" t="s">
        <v>15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1">
        <v>9</v>
      </c>
      <c r="L8" s="4"/>
      <c r="M8" s="4"/>
    </row>
    <row r="9" spans="1:13" ht="16.5" thickBot="1" x14ac:dyDescent="0.25">
      <c r="A9" s="32" t="s">
        <v>343</v>
      </c>
      <c r="B9" s="33">
        <v>100</v>
      </c>
      <c r="C9" s="34">
        <f>SUM(C10:C21)</f>
        <v>221</v>
      </c>
      <c r="D9" s="34">
        <f t="shared" ref="D9:K9" si="0">SUM(D10:D21)</f>
        <v>9</v>
      </c>
      <c r="E9" s="34">
        <f t="shared" si="0"/>
        <v>63</v>
      </c>
      <c r="F9" s="153">
        <f t="shared" si="0"/>
        <v>50000</v>
      </c>
      <c r="G9" s="34">
        <f t="shared" si="0"/>
        <v>138</v>
      </c>
      <c r="H9" s="153">
        <f t="shared" si="0"/>
        <v>857850</v>
      </c>
      <c r="I9" s="153">
        <f t="shared" si="0"/>
        <v>409311.08999999997</v>
      </c>
      <c r="J9" s="34">
        <f t="shared" si="0"/>
        <v>70</v>
      </c>
      <c r="K9" s="153">
        <f t="shared" si="0"/>
        <v>105050</v>
      </c>
      <c r="L9" s="4"/>
      <c r="M9" s="4"/>
    </row>
    <row r="10" spans="1:13" ht="15.75" x14ac:dyDescent="0.25">
      <c r="A10" s="36" t="s">
        <v>16</v>
      </c>
      <c r="B10" s="37">
        <v>101</v>
      </c>
      <c r="C10" s="154">
        <v>42</v>
      </c>
      <c r="D10" s="38">
        <v>1</v>
      </c>
      <c r="E10" s="154">
        <v>6</v>
      </c>
      <c r="F10" s="155">
        <v>6900</v>
      </c>
      <c r="G10" s="156">
        <v>36</v>
      </c>
      <c r="H10" s="157">
        <v>518350</v>
      </c>
      <c r="I10" s="158">
        <v>215464.87</v>
      </c>
      <c r="J10" s="159">
        <v>11</v>
      </c>
      <c r="K10" s="160">
        <v>24500</v>
      </c>
      <c r="L10" s="4"/>
      <c r="M10" s="4"/>
    </row>
    <row r="11" spans="1:13" ht="15.75" x14ac:dyDescent="0.25">
      <c r="A11" s="39" t="s">
        <v>17</v>
      </c>
      <c r="B11" s="40">
        <v>102</v>
      </c>
      <c r="C11" s="161">
        <v>34</v>
      </c>
      <c r="D11" s="41">
        <v>1</v>
      </c>
      <c r="E11" s="161">
        <v>2</v>
      </c>
      <c r="F11" s="162">
        <v>300</v>
      </c>
      <c r="G11" s="163">
        <v>22</v>
      </c>
      <c r="H11" s="164">
        <v>6700</v>
      </c>
      <c r="I11" s="165">
        <v>19019.27</v>
      </c>
      <c r="J11" s="166">
        <v>5</v>
      </c>
      <c r="K11" s="167">
        <v>2600</v>
      </c>
      <c r="L11" s="4"/>
      <c r="M11" s="4"/>
    </row>
    <row r="12" spans="1:13" ht="15.75" x14ac:dyDescent="0.25">
      <c r="A12" s="42" t="s">
        <v>18</v>
      </c>
      <c r="B12" s="43">
        <v>103</v>
      </c>
      <c r="C12" s="168">
        <v>32</v>
      </c>
      <c r="D12" s="44">
        <v>0</v>
      </c>
      <c r="E12" s="168">
        <v>1</v>
      </c>
      <c r="F12" s="169">
        <v>3000</v>
      </c>
      <c r="G12" s="170">
        <v>33</v>
      </c>
      <c r="H12" s="171">
        <v>76500</v>
      </c>
      <c r="I12" s="172">
        <v>36228.19</v>
      </c>
      <c r="J12" s="173">
        <v>4</v>
      </c>
      <c r="K12" s="174">
        <v>9200</v>
      </c>
      <c r="L12" s="4"/>
      <c r="M12" s="4"/>
    </row>
    <row r="13" spans="1:13" ht="15.75" x14ac:dyDescent="0.25">
      <c r="A13" s="39" t="s">
        <v>19</v>
      </c>
      <c r="B13" s="40">
        <v>104</v>
      </c>
      <c r="C13" s="161">
        <v>46</v>
      </c>
      <c r="D13" s="41">
        <v>6</v>
      </c>
      <c r="E13" s="161">
        <v>25</v>
      </c>
      <c r="F13" s="162">
        <v>31800</v>
      </c>
      <c r="G13" s="163">
        <v>37</v>
      </c>
      <c r="H13" s="175">
        <v>217200</v>
      </c>
      <c r="I13" s="165">
        <v>133703.37</v>
      </c>
      <c r="J13" s="166">
        <v>30</v>
      </c>
      <c r="K13" s="167">
        <v>63300</v>
      </c>
      <c r="L13" s="4"/>
      <c r="M13" s="4"/>
    </row>
    <row r="14" spans="1:13" ht="15.75" x14ac:dyDescent="0.25">
      <c r="A14" s="42" t="s">
        <v>20</v>
      </c>
      <c r="B14" s="43">
        <v>105</v>
      </c>
      <c r="C14" s="168">
        <v>15</v>
      </c>
      <c r="D14" s="44">
        <v>1</v>
      </c>
      <c r="E14" s="168">
        <v>15</v>
      </c>
      <c r="F14" s="169">
        <v>3500</v>
      </c>
      <c r="G14" s="170">
        <v>3</v>
      </c>
      <c r="H14" s="171">
        <v>5900</v>
      </c>
      <c r="I14" s="172">
        <v>1000</v>
      </c>
      <c r="J14" s="173">
        <v>2</v>
      </c>
      <c r="K14" s="174">
        <v>700</v>
      </c>
      <c r="L14" s="4"/>
      <c r="M14" s="4"/>
    </row>
    <row r="15" spans="1:13" ht="15.75" x14ac:dyDescent="0.25">
      <c r="A15" s="39" t="s">
        <v>21</v>
      </c>
      <c r="B15" s="40">
        <v>106</v>
      </c>
      <c r="C15" s="161">
        <v>45</v>
      </c>
      <c r="D15" s="41">
        <v>0</v>
      </c>
      <c r="E15" s="161">
        <v>11</v>
      </c>
      <c r="F15" s="162">
        <v>4200</v>
      </c>
      <c r="G15" s="163">
        <v>3</v>
      </c>
      <c r="H15" s="175">
        <v>1200</v>
      </c>
      <c r="I15" s="165">
        <v>895.39</v>
      </c>
      <c r="J15" s="166">
        <v>16</v>
      </c>
      <c r="K15" s="167">
        <v>2650</v>
      </c>
      <c r="L15" s="4"/>
      <c r="M15" s="4"/>
    </row>
    <row r="16" spans="1:13" ht="15.75" x14ac:dyDescent="0.25">
      <c r="A16" s="42" t="s">
        <v>22</v>
      </c>
      <c r="B16" s="43">
        <v>107</v>
      </c>
      <c r="C16" s="168">
        <v>4</v>
      </c>
      <c r="D16" s="44">
        <v>0</v>
      </c>
      <c r="E16" s="168">
        <v>3</v>
      </c>
      <c r="F16" s="169">
        <v>300</v>
      </c>
      <c r="G16" s="170">
        <v>1</v>
      </c>
      <c r="H16" s="171">
        <v>20000</v>
      </c>
      <c r="I16" s="172">
        <v>1000</v>
      </c>
      <c r="J16" s="173">
        <v>1</v>
      </c>
      <c r="K16" s="174">
        <v>100</v>
      </c>
      <c r="L16" s="4"/>
      <c r="M16" s="4"/>
    </row>
    <row r="17" spans="1:13" ht="15.75" x14ac:dyDescent="0.25">
      <c r="A17" s="39" t="s">
        <v>23</v>
      </c>
      <c r="B17" s="40">
        <v>108</v>
      </c>
      <c r="C17" s="161">
        <v>0</v>
      </c>
      <c r="D17" s="41">
        <v>0</v>
      </c>
      <c r="E17" s="161">
        <v>0</v>
      </c>
      <c r="F17" s="162">
        <v>0</v>
      </c>
      <c r="G17" s="163">
        <v>0</v>
      </c>
      <c r="H17" s="175">
        <v>0</v>
      </c>
      <c r="I17" s="165">
        <v>0</v>
      </c>
      <c r="J17" s="166">
        <v>0</v>
      </c>
      <c r="K17" s="167">
        <v>0</v>
      </c>
      <c r="L17" s="2"/>
      <c r="M17" s="2"/>
    </row>
    <row r="18" spans="1:13" ht="15.75" x14ac:dyDescent="0.25">
      <c r="A18" s="42" t="s">
        <v>24</v>
      </c>
      <c r="B18" s="43">
        <v>109</v>
      </c>
      <c r="C18" s="168">
        <v>1</v>
      </c>
      <c r="D18" s="44">
        <v>0</v>
      </c>
      <c r="E18" s="168">
        <v>0</v>
      </c>
      <c r="F18" s="169">
        <v>0</v>
      </c>
      <c r="G18" s="170">
        <v>1</v>
      </c>
      <c r="H18" s="171">
        <v>10000</v>
      </c>
      <c r="I18" s="172">
        <v>1000</v>
      </c>
      <c r="J18" s="173">
        <v>1</v>
      </c>
      <c r="K18" s="174">
        <v>2000</v>
      </c>
      <c r="L18" s="4"/>
      <c r="M18" s="4"/>
    </row>
    <row r="19" spans="1:13" ht="15.75" x14ac:dyDescent="0.25">
      <c r="A19" s="46" t="s">
        <v>25</v>
      </c>
      <c r="B19" s="47">
        <v>110</v>
      </c>
      <c r="C19" s="176">
        <v>2</v>
      </c>
      <c r="D19" s="177">
        <v>0</v>
      </c>
      <c r="E19" s="176">
        <v>0</v>
      </c>
      <c r="F19" s="178">
        <v>0</v>
      </c>
      <c r="G19" s="179">
        <v>2</v>
      </c>
      <c r="H19" s="175">
        <v>2000</v>
      </c>
      <c r="I19" s="180">
        <v>1000</v>
      </c>
      <c r="J19" s="181">
        <v>0</v>
      </c>
      <c r="K19" s="182">
        <v>0</v>
      </c>
      <c r="L19" s="2"/>
      <c r="M19" s="2"/>
    </row>
    <row r="20" spans="1:13" ht="15.75" x14ac:dyDescent="0.25">
      <c r="A20" s="277" t="s">
        <v>26</v>
      </c>
      <c r="B20" s="278">
        <v>111</v>
      </c>
      <c r="C20" s="279">
        <v>0</v>
      </c>
      <c r="D20" s="280">
        <v>0</v>
      </c>
      <c r="E20" s="279">
        <v>0</v>
      </c>
      <c r="F20" s="281">
        <v>0</v>
      </c>
      <c r="G20" s="282">
        <v>0</v>
      </c>
      <c r="H20" s="283">
        <v>0</v>
      </c>
      <c r="I20" s="284">
        <v>0</v>
      </c>
      <c r="J20" s="285">
        <v>0</v>
      </c>
      <c r="K20" s="286">
        <v>0</v>
      </c>
      <c r="L20" s="2"/>
      <c r="M20" s="2"/>
    </row>
    <row r="21" spans="1:13" ht="16.5" thickBot="1" x14ac:dyDescent="0.3">
      <c r="A21" s="312" t="s">
        <v>340</v>
      </c>
      <c r="B21" s="313">
        <v>112</v>
      </c>
      <c r="C21" s="314">
        <v>0</v>
      </c>
      <c r="D21" s="314">
        <v>0</v>
      </c>
      <c r="E21" s="314">
        <v>0</v>
      </c>
      <c r="F21" s="315">
        <v>0</v>
      </c>
      <c r="G21" s="316">
        <v>0</v>
      </c>
      <c r="H21" s="317">
        <v>0</v>
      </c>
      <c r="I21" s="317">
        <v>0</v>
      </c>
      <c r="J21" s="316">
        <v>0</v>
      </c>
      <c r="K21" s="318">
        <v>0</v>
      </c>
      <c r="L21" s="2"/>
      <c r="M21" s="2"/>
    </row>
    <row r="22" spans="1:13" ht="15.75" x14ac:dyDescent="0.25">
      <c r="A22" s="14"/>
      <c r="B22" s="14"/>
      <c r="C22" s="14"/>
      <c r="D22" s="14"/>
      <c r="E22" s="14"/>
      <c r="F22" s="48"/>
      <c r="G22" s="15"/>
      <c r="H22" s="15"/>
      <c r="I22" s="50"/>
      <c r="J22" s="4"/>
      <c r="K22" s="51"/>
      <c r="L22" s="4"/>
      <c r="M22" s="4"/>
    </row>
    <row r="23" spans="1:13" ht="15.75" x14ac:dyDescent="0.25">
      <c r="A23" s="52" t="s">
        <v>27</v>
      </c>
      <c r="B23" s="14"/>
      <c r="C23" s="14"/>
      <c r="D23" s="4"/>
      <c r="E23" s="14"/>
      <c r="F23" s="48"/>
      <c r="G23" s="15"/>
      <c r="H23" s="15"/>
      <c r="I23" s="50"/>
      <c r="J23" s="2"/>
      <c r="K23" s="53"/>
      <c r="L23" s="4"/>
      <c r="M23" s="4"/>
    </row>
    <row r="24" spans="1:13" ht="16.5" thickBot="1" x14ac:dyDescent="0.3">
      <c r="A24" s="14"/>
      <c r="B24" s="14"/>
      <c r="C24" s="14"/>
      <c r="D24" s="17"/>
      <c r="E24" s="14"/>
      <c r="F24" s="48"/>
      <c r="G24" s="15"/>
      <c r="H24" s="15"/>
      <c r="I24" s="50"/>
      <c r="J24" s="4"/>
      <c r="K24" s="51"/>
      <c r="L24" s="4"/>
      <c r="M24" s="4"/>
    </row>
    <row r="25" spans="1:13" ht="13.5" thickBot="1" x14ac:dyDescent="0.25">
      <c r="A25" s="54"/>
      <c r="B25" s="293" t="s">
        <v>4</v>
      </c>
      <c r="C25" s="295" t="s">
        <v>28</v>
      </c>
      <c r="D25" s="296"/>
      <c r="E25" s="55" t="s">
        <v>29</v>
      </c>
      <c r="F25" s="56"/>
      <c r="G25" s="295" t="s">
        <v>30</v>
      </c>
      <c r="H25" s="302"/>
      <c r="I25" s="302"/>
      <c r="J25" s="296"/>
      <c r="K25" s="57" t="s">
        <v>8</v>
      </c>
      <c r="L25" s="295" t="s">
        <v>9</v>
      </c>
      <c r="M25" s="296"/>
    </row>
    <row r="26" spans="1:13" ht="13.5" thickBot="1" x14ac:dyDescent="0.25">
      <c r="A26" s="58"/>
      <c r="B26" s="294"/>
      <c r="C26" s="59" t="s">
        <v>12</v>
      </c>
      <c r="D26" s="20" t="s">
        <v>13</v>
      </c>
      <c r="E26" s="60" t="s">
        <v>12</v>
      </c>
      <c r="F26" s="61" t="s">
        <v>13</v>
      </c>
      <c r="G26" s="60" t="s">
        <v>31</v>
      </c>
      <c r="H26" s="25" t="s">
        <v>32</v>
      </c>
      <c r="I26" s="60" t="s">
        <v>33</v>
      </c>
      <c r="J26" s="60" t="s">
        <v>34</v>
      </c>
      <c r="K26" s="62" t="s">
        <v>13</v>
      </c>
      <c r="L26" s="60" t="s">
        <v>12</v>
      </c>
      <c r="M26" s="25" t="s">
        <v>13</v>
      </c>
    </row>
    <row r="27" spans="1:13" ht="16.5" thickBot="1" x14ac:dyDescent="0.3">
      <c r="A27" s="63" t="s">
        <v>14</v>
      </c>
      <c r="B27" s="64" t="s">
        <v>15</v>
      </c>
      <c r="C27" s="64">
        <v>1</v>
      </c>
      <c r="D27" s="65">
        <v>2</v>
      </c>
      <c r="E27" s="66">
        <v>3</v>
      </c>
      <c r="F27" s="67">
        <v>4</v>
      </c>
      <c r="G27" s="66">
        <v>5</v>
      </c>
      <c r="H27" s="68">
        <v>6</v>
      </c>
      <c r="I27" s="69">
        <v>7</v>
      </c>
      <c r="J27" s="70">
        <v>8</v>
      </c>
      <c r="K27" s="71">
        <v>9</v>
      </c>
      <c r="L27" s="72">
        <v>10</v>
      </c>
      <c r="M27" s="66">
        <v>11</v>
      </c>
    </row>
    <row r="28" spans="1:13" ht="16.5" thickBot="1" x14ac:dyDescent="0.25">
      <c r="A28" s="32" t="s">
        <v>35</v>
      </c>
      <c r="B28" s="33">
        <v>100</v>
      </c>
      <c r="C28" s="73">
        <f t="shared" ref="C28:M28" si="1">SUM(C29:C32)</f>
        <v>24</v>
      </c>
      <c r="D28" s="74">
        <f t="shared" si="1"/>
        <v>26994.29</v>
      </c>
      <c r="E28" s="75">
        <f t="shared" si="1"/>
        <v>11</v>
      </c>
      <c r="F28" s="76">
        <f t="shared" si="1"/>
        <v>2454299.2400000002</v>
      </c>
      <c r="G28" s="77">
        <f t="shared" si="1"/>
        <v>22</v>
      </c>
      <c r="H28" s="78">
        <f>SUM(H29:H32)</f>
        <v>16</v>
      </c>
      <c r="I28" s="79">
        <f>SUM(I29:I32)</f>
        <v>19</v>
      </c>
      <c r="J28" s="80">
        <f t="shared" si="1"/>
        <v>8</v>
      </c>
      <c r="K28" s="81">
        <f>SUM(K29:K32)</f>
        <v>233122.48</v>
      </c>
      <c r="L28" s="82">
        <f t="shared" si="1"/>
        <v>13</v>
      </c>
      <c r="M28" s="81">
        <f t="shared" si="1"/>
        <v>71292.510000000009</v>
      </c>
    </row>
    <row r="29" spans="1:13" ht="15.75" x14ac:dyDescent="0.25">
      <c r="A29" s="83" t="s">
        <v>36</v>
      </c>
      <c r="B29" s="84">
        <v>101</v>
      </c>
      <c r="C29" s="85">
        <v>20</v>
      </c>
      <c r="D29" s="183">
        <v>26684.66</v>
      </c>
      <c r="E29" s="85">
        <v>9</v>
      </c>
      <c r="F29" s="184">
        <v>2452344.2400000002</v>
      </c>
      <c r="G29" s="185">
        <v>16</v>
      </c>
      <c r="H29" s="85">
        <v>9</v>
      </c>
      <c r="I29" s="85">
        <v>4</v>
      </c>
      <c r="J29" s="186">
        <v>0</v>
      </c>
      <c r="K29" s="187">
        <v>140666.31</v>
      </c>
      <c r="L29" s="188">
        <v>10</v>
      </c>
      <c r="M29" s="187">
        <v>55599.22</v>
      </c>
    </row>
    <row r="30" spans="1:13" ht="15.75" x14ac:dyDescent="0.25">
      <c r="A30" s="87" t="s">
        <v>37</v>
      </c>
      <c r="B30" s="88">
        <v>102</v>
      </c>
      <c r="C30" s="89">
        <v>4</v>
      </c>
      <c r="D30" s="189">
        <v>309.63</v>
      </c>
      <c r="E30" s="89">
        <v>2</v>
      </c>
      <c r="F30" s="190">
        <v>1955</v>
      </c>
      <c r="G30" s="191">
        <v>6</v>
      </c>
      <c r="H30" s="89">
        <v>7</v>
      </c>
      <c r="I30" s="89">
        <v>15</v>
      </c>
      <c r="J30" s="192">
        <v>8</v>
      </c>
      <c r="K30" s="193">
        <v>86456.170000000013</v>
      </c>
      <c r="L30" s="194">
        <v>3</v>
      </c>
      <c r="M30" s="193">
        <v>15693.29</v>
      </c>
    </row>
    <row r="31" spans="1:13" ht="15.75" x14ac:dyDescent="0.25">
      <c r="A31" s="91" t="s">
        <v>38</v>
      </c>
      <c r="B31" s="43">
        <v>103</v>
      </c>
      <c r="C31" s="92">
        <v>0</v>
      </c>
      <c r="D31" s="195">
        <v>0</v>
      </c>
      <c r="E31" s="92">
        <v>0</v>
      </c>
      <c r="F31" s="196">
        <v>0</v>
      </c>
      <c r="G31" s="197">
        <v>0</v>
      </c>
      <c r="H31" s="92">
        <v>0</v>
      </c>
      <c r="I31" s="92">
        <v>0</v>
      </c>
      <c r="J31" s="198">
        <v>0</v>
      </c>
      <c r="K31" s="199">
        <v>0</v>
      </c>
      <c r="L31" s="200">
        <v>0</v>
      </c>
      <c r="M31" s="199">
        <v>0</v>
      </c>
    </row>
    <row r="32" spans="1:13" ht="16.5" thickBot="1" x14ac:dyDescent="0.3">
      <c r="A32" s="94" t="s">
        <v>39</v>
      </c>
      <c r="B32" s="95">
        <v>104</v>
      </c>
      <c r="C32" s="96">
        <v>0</v>
      </c>
      <c r="D32" s="201">
        <v>0</v>
      </c>
      <c r="E32" s="96">
        <v>0</v>
      </c>
      <c r="F32" s="201">
        <v>0</v>
      </c>
      <c r="G32" s="202">
        <v>0</v>
      </c>
      <c r="H32" s="96">
        <v>0</v>
      </c>
      <c r="I32" s="96">
        <v>0</v>
      </c>
      <c r="J32" s="203">
        <v>0</v>
      </c>
      <c r="K32" s="204">
        <v>6000</v>
      </c>
      <c r="L32" s="205">
        <v>0</v>
      </c>
      <c r="M32" s="204">
        <v>0</v>
      </c>
    </row>
    <row r="33" spans="1:13" ht="15.75" x14ac:dyDescent="0.25">
      <c r="A33" s="2"/>
      <c r="B33" s="98"/>
      <c r="C33" s="15"/>
      <c r="D33" s="15"/>
      <c r="E33" s="15"/>
      <c r="F33" s="15"/>
      <c r="G33" s="15"/>
      <c r="H33" s="15"/>
      <c r="I33" s="50"/>
      <c r="J33" s="4"/>
      <c r="K33" s="4"/>
      <c r="L33" s="4"/>
      <c r="M33" s="4"/>
    </row>
    <row r="34" spans="1:13" ht="15.75" x14ac:dyDescent="0.25">
      <c r="A34" s="99" t="s">
        <v>40</v>
      </c>
      <c r="B34" s="100"/>
    </row>
    <row r="35" spans="1:13" ht="16.5" thickBot="1" x14ac:dyDescent="0.3">
      <c r="A35" s="99"/>
      <c r="B35" s="100"/>
    </row>
    <row r="36" spans="1:13" ht="32.25" thickBot="1" x14ac:dyDescent="0.25">
      <c r="A36" s="206" t="s">
        <v>41</v>
      </c>
      <c r="B36" s="207" t="s">
        <v>42</v>
      </c>
    </row>
    <row r="37" spans="1:13" ht="16.5" thickBot="1" x14ac:dyDescent="0.3">
      <c r="A37" s="104" t="s">
        <v>14</v>
      </c>
      <c r="B37" s="105" t="s">
        <v>13</v>
      </c>
    </row>
    <row r="38" spans="1:13" ht="16.5" thickBot="1" x14ac:dyDescent="0.3">
      <c r="A38" s="107" t="s">
        <v>43</v>
      </c>
      <c r="B38" s="289">
        <f>SUM(B39:B43)</f>
        <v>11241.17</v>
      </c>
    </row>
    <row r="39" spans="1:13" ht="15.75" x14ac:dyDescent="0.25">
      <c r="A39" s="208" t="s">
        <v>44</v>
      </c>
      <c r="B39" s="136">
        <v>401.6</v>
      </c>
    </row>
    <row r="40" spans="1:13" ht="15.75" x14ac:dyDescent="0.25">
      <c r="A40" s="208" t="s">
        <v>46</v>
      </c>
      <c r="B40" s="136">
        <v>136</v>
      </c>
    </row>
    <row r="41" spans="1:13" ht="15.75" x14ac:dyDescent="0.25">
      <c r="A41" s="208" t="s">
        <v>47</v>
      </c>
      <c r="B41" s="136">
        <v>385.6</v>
      </c>
    </row>
    <row r="42" spans="1:13" ht="15.75" x14ac:dyDescent="0.25">
      <c r="A42" s="208" t="s">
        <v>48</v>
      </c>
      <c r="B42" s="136">
        <v>7912.13</v>
      </c>
    </row>
    <row r="43" spans="1:13" ht="16.5" thickBot="1" x14ac:dyDescent="0.3">
      <c r="A43" s="208" t="s">
        <v>208</v>
      </c>
      <c r="B43" s="136">
        <v>2405.84</v>
      </c>
    </row>
    <row r="44" spans="1:13" ht="16.5" thickBot="1" x14ac:dyDescent="0.3">
      <c r="A44" s="123" t="s">
        <v>51</v>
      </c>
      <c r="B44" s="289">
        <f>SUM(B45:B50)</f>
        <v>3756.4500000000003</v>
      </c>
    </row>
    <row r="45" spans="1:13" ht="15.75" x14ac:dyDescent="0.25">
      <c r="A45" s="209" t="s">
        <v>52</v>
      </c>
      <c r="B45" s="136">
        <v>1571.24</v>
      </c>
    </row>
    <row r="46" spans="1:13" ht="15.75" x14ac:dyDescent="0.25">
      <c r="A46" s="209" t="s">
        <v>53</v>
      </c>
      <c r="B46" s="210">
        <v>921.6</v>
      </c>
    </row>
    <row r="47" spans="1:13" ht="15.75" x14ac:dyDescent="0.25">
      <c r="A47" s="209" t="s">
        <v>54</v>
      </c>
      <c r="B47" s="136">
        <v>47.53</v>
      </c>
    </row>
    <row r="48" spans="1:13" ht="15.75" x14ac:dyDescent="0.25">
      <c r="A48" s="209" t="s">
        <v>55</v>
      </c>
      <c r="B48" s="136">
        <v>64.88</v>
      </c>
    </row>
    <row r="49" spans="1:2" ht="15.75" x14ac:dyDescent="0.25">
      <c r="A49" s="209" t="s">
        <v>57</v>
      </c>
      <c r="B49" s="136">
        <v>1124</v>
      </c>
    </row>
    <row r="50" spans="1:2" ht="16.5" thickBot="1" x14ac:dyDescent="0.3">
      <c r="A50" s="209" t="s">
        <v>62</v>
      </c>
      <c r="B50" s="136">
        <v>27.2</v>
      </c>
    </row>
    <row r="51" spans="1:2" ht="16.5" thickBot="1" x14ac:dyDescent="0.3">
      <c r="A51" s="123" t="s">
        <v>64</v>
      </c>
      <c r="B51" s="290">
        <f>SUM(B52:B58)</f>
        <v>21805.519999999997</v>
      </c>
    </row>
    <row r="52" spans="1:2" ht="15.75" x14ac:dyDescent="0.25">
      <c r="A52" s="211" t="s">
        <v>65</v>
      </c>
      <c r="B52" s="136">
        <v>916.04</v>
      </c>
    </row>
    <row r="53" spans="1:2" ht="15.75" x14ac:dyDescent="0.25">
      <c r="A53" s="209" t="s">
        <v>66</v>
      </c>
      <c r="B53" s="136">
        <v>438.4</v>
      </c>
    </row>
    <row r="54" spans="1:2" ht="15.75" x14ac:dyDescent="0.25">
      <c r="A54" s="209" t="s">
        <v>67</v>
      </c>
      <c r="B54" s="136">
        <v>3815.08</v>
      </c>
    </row>
    <row r="55" spans="1:2" ht="15.75" x14ac:dyDescent="0.25">
      <c r="A55" s="209" t="s">
        <v>68</v>
      </c>
      <c r="B55" s="210">
        <v>4438.3999999999996</v>
      </c>
    </row>
    <row r="56" spans="1:2" ht="15.75" x14ac:dyDescent="0.25">
      <c r="A56" s="209" t="s">
        <v>69</v>
      </c>
      <c r="B56" s="136">
        <v>310.39999999999998</v>
      </c>
    </row>
    <row r="57" spans="1:2" ht="15.75" x14ac:dyDescent="0.25">
      <c r="A57" s="209" t="s">
        <v>70</v>
      </c>
      <c r="B57" s="136">
        <v>1142.4000000000001</v>
      </c>
    </row>
    <row r="58" spans="1:2" ht="16.5" thickBot="1" x14ac:dyDescent="0.3">
      <c r="A58" s="209" t="s">
        <v>72</v>
      </c>
      <c r="B58" s="136">
        <v>10744.8</v>
      </c>
    </row>
    <row r="59" spans="1:2" ht="16.5" thickBot="1" x14ac:dyDescent="0.3">
      <c r="A59" s="123" t="s">
        <v>75</v>
      </c>
      <c r="B59" s="289">
        <f>SUM(B60:B67)</f>
        <v>31248.55</v>
      </c>
    </row>
    <row r="60" spans="1:2" ht="15.75" x14ac:dyDescent="0.25">
      <c r="A60" s="209" t="s">
        <v>76</v>
      </c>
      <c r="B60" s="212">
        <v>7411.48</v>
      </c>
    </row>
    <row r="61" spans="1:2" ht="15.75" x14ac:dyDescent="0.25">
      <c r="A61" s="209" t="s">
        <v>77</v>
      </c>
      <c r="B61" s="213">
        <v>64.37</v>
      </c>
    </row>
    <row r="62" spans="1:2" ht="15.75" x14ac:dyDescent="0.25">
      <c r="A62" s="209" t="s">
        <v>78</v>
      </c>
      <c r="B62" s="212">
        <v>1311.2</v>
      </c>
    </row>
    <row r="63" spans="1:2" ht="15.75" x14ac:dyDescent="0.25">
      <c r="A63" s="209" t="s">
        <v>79</v>
      </c>
      <c r="B63" s="212">
        <v>113.96</v>
      </c>
    </row>
    <row r="64" spans="1:2" ht="15.75" x14ac:dyDescent="0.25">
      <c r="A64" s="209" t="s">
        <v>80</v>
      </c>
      <c r="B64" s="212">
        <v>14307.03</v>
      </c>
    </row>
    <row r="65" spans="1:2" ht="15.75" x14ac:dyDescent="0.25">
      <c r="A65" s="209" t="s">
        <v>81</v>
      </c>
      <c r="B65" s="212">
        <v>55.2</v>
      </c>
    </row>
    <row r="66" spans="1:2" ht="15.75" x14ac:dyDescent="0.25">
      <c r="A66" s="209" t="s">
        <v>209</v>
      </c>
      <c r="B66" s="212">
        <v>7958.28</v>
      </c>
    </row>
    <row r="67" spans="1:2" ht="16.5" thickBot="1" x14ac:dyDescent="0.3">
      <c r="A67" s="209" t="s">
        <v>85</v>
      </c>
      <c r="B67" s="213">
        <v>27.03</v>
      </c>
    </row>
    <row r="68" spans="1:2" ht="16.5" thickBot="1" x14ac:dyDescent="0.3">
      <c r="A68" s="123" t="s">
        <v>87</v>
      </c>
      <c r="B68" s="289">
        <f>SUM(B69:B72)</f>
        <v>2359.7800000000002</v>
      </c>
    </row>
    <row r="69" spans="1:2" ht="15.75" x14ac:dyDescent="0.25">
      <c r="A69" s="214" t="s">
        <v>88</v>
      </c>
      <c r="B69" s="135">
        <v>1796.88</v>
      </c>
    </row>
    <row r="70" spans="1:2" ht="15.75" x14ac:dyDescent="0.25">
      <c r="A70" s="208" t="s">
        <v>89</v>
      </c>
      <c r="B70" s="136">
        <v>258.14</v>
      </c>
    </row>
    <row r="71" spans="1:2" ht="15.75" x14ac:dyDescent="0.25">
      <c r="A71" s="208" t="s">
        <v>94</v>
      </c>
      <c r="B71" s="136">
        <v>28.42</v>
      </c>
    </row>
    <row r="72" spans="1:2" ht="16.5" thickBot="1" x14ac:dyDescent="0.3">
      <c r="A72" s="208" t="s">
        <v>95</v>
      </c>
      <c r="B72" s="136">
        <v>276.33999999999997</v>
      </c>
    </row>
    <row r="73" spans="1:2" ht="16.5" thickBot="1" x14ac:dyDescent="0.3">
      <c r="A73" s="123" t="s">
        <v>98</v>
      </c>
      <c r="B73" s="287">
        <f>SUM(B74:B76)</f>
        <v>3638.56</v>
      </c>
    </row>
    <row r="74" spans="1:2" ht="15.75" x14ac:dyDescent="0.25">
      <c r="A74" s="208" t="s">
        <v>99</v>
      </c>
      <c r="B74" s="136">
        <v>2635.72</v>
      </c>
    </row>
    <row r="75" spans="1:2" ht="15.75" x14ac:dyDescent="0.25">
      <c r="A75" s="208" t="s">
        <v>100</v>
      </c>
      <c r="B75" s="136">
        <v>985.46</v>
      </c>
    </row>
    <row r="76" spans="1:2" ht="16.5" thickBot="1" x14ac:dyDescent="0.3">
      <c r="A76" s="215" t="s">
        <v>210</v>
      </c>
      <c r="B76" s="136">
        <v>17.38</v>
      </c>
    </row>
    <row r="77" spans="1:2" ht="16.5" thickBot="1" x14ac:dyDescent="0.3">
      <c r="A77" s="123" t="s">
        <v>105</v>
      </c>
      <c r="B77" s="287">
        <f>SUM(B78:B81)</f>
        <v>7373.6</v>
      </c>
    </row>
    <row r="78" spans="1:2" ht="15.75" x14ac:dyDescent="0.25">
      <c r="A78" s="217" t="s">
        <v>106</v>
      </c>
      <c r="B78" s="136">
        <v>194.4</v>
      </c>
    </row>
    <row r="79" spans="1:2" ht="15.75" x14ac:dyDescent="0.25">
      <c r="A79" s="218" t="s">
        <v>107</v>
      </c>
      <c r="B79" s="210">
        <v>270.39999999999998</v>
      </c>
    </row>
    <row r="80" spans="1:2" ht="15.75" x14ac:dyDescent="0.25">
      <c r="A80" s="218" t="s">
        <v>108</v>
      </c>
      <c r="B80" s="136">
        <v>6440</v>
      </c>
    </row>
    <row r="81" spans="1:2" ht="16.5" thickBot="1" x14ac:dyDescent="0.3">
      <c r="A81" s="219" t="s">
        <v>109</v>
      </c>
      <c r="B81" s="136">
        <v>468.8</v>
      </c>
    </row>
    <row r="82" spans="1:2" ht="16.5" thickBot="1" x14ac:dyDescent="0.3">
      <c r="A82" s="220" t="s">
        <v>110</v>
      </c>
      <c r="B82" s="287">
        <f>SUM(B83:B84)</f>
        <v>647.9</v>
      </c>
    </row>
    <row r="83" spans="1:2" ht="15.75" x14ac:dyDescent="0.25">
      <c r="A83" s="222" t="s">
        <v>111</v>
      </c>
      <c r="B83" s="288">
        <v>641.55999999999995</v>
      </c>
    </row>
    <row r="84" spans="1:2" ht="16.5" thickBot="1" x14ac:dyDescent="0.3">
      <c r="A84" s="223" t="s">
        <v>112</v>
      </c>
      <c r="B84" s="288">
        <v>6.34</v>
      </c>
    </row>
    <row r="85" spans="1:2" ht="16.5" thickBot="1" x14ac:dyDescent="0.3">
      <c r="A85" s="224" t="s">
        <v>115</v>
      </c>
      <c r="B85" s="287">
        <f>SUM(B86:B89)</f>
        <v>946.7</v>
      </c>
    </row>
    <row r="86" spans="1:2" ht="15.75" x14ac:dyDescent="0.25">
      <c r="A86" s="209" t="s">
        <v>117</v>
      </c>
      <c r="B86" s="136">
        <v>105.63</v>
      </c>
    </row>
    <row r="87" spans="1:2" ht="15.75" x14ac:dyDescent="0.25">
      <c r="A87" s="209" t="s">
        <v>118</v>
      </c>
      <c r="B87" s="136">
        <v>122.25</v>
      </c>
    </row>
    <row r="88" spans="1:2" ht="15.75" x14ac:dyDescent="0.25">
      <c r="A88" s="209" t="s">
        <v>119</v>
      </c>
      <c r="B88" s="136">
        <v>21.6</v>
      </c>
    </row>
    <row r="89" spans="1:2" ht="16.5" thickBot="1" x14ac:dyDescent="0.3">
      <c r="A89" s="209" t="s">
        <v>120</v>
      </c>
      <c r="B89" s="136">
        <v>697.22</v>
      </c>
    </row>
    <row r="90" spans="1:2" ht="16.5" thickBot="1" x14ac:dyDescent="0.3">
      <c r="A90" s="123" t="s">
        <v>123</v>
      </c>
      <c r="B90" s="287">
        <f>SUM(B91:B99)</f>
        <v>35292.539999999994</v>
      </c>
    </row>
    <row r="91" spans="1:2" ht="15.75" x14ac:dyDescent="0.25">
      <c r="A91" s="211" t="s">
        <v>124</v>
      </c>
      <c r="B91" s="136">
        <v>3204</v>
      </c>
    </row>
    <row r="92" spans="1:2" ht="15.75" x14ac:dyDescent="0.25">
      <c r="A92" s="209" t="s">
        <v>126</v>
      </c>
      <c r="B92" s="136">
        <v>2065.5500000000002</v>
      </c>
    </row>
    <row r="93" spans="1:2" ht="15.75" x14ac:dyDescent="0.25">
      <c r="A93" s="209" t="s">
        <v>127</v>
      </c>
      <c r="B93" s="136">
        <v>14680.75</v>
      </c>
    </row>
    <row r="94" spans="1:2" ht="15.75" x14ac:dyDescent="0.25">
      <c r="A94" s="209" t="s">
        <v>129</v>
      </c>
      <c r="B94" s="136">
        <v>451.2</v>
      </c>
    </row>
    <row r="95" spans="1:2" ht="15.75" x14ac:dyDescent="0.25">
      <c r="A95" s="209" t="s">
        <v>130</v>
      </c>
      <c r="B95" s="210">
        <v>1593.6</v>
      </c>
    </row>
    <row r="96" spans="1:2" ht="15.75" x14ac:dyDescent="0.25">
      <c r="A96" s="209" t="s">
        <v>132</v>
      </c>
      <c r="B96" s="136">
        <v>5667.82</v>
      </c>
    </row>
    <row r="97" spans="1:2" ht="15.75" x14ac:dyDescent="0.25">
      <c r="A97" s="209" t="s">
        <v>136</v>
      </c>
      <c r="B97" s="136">
        <v>7476.53</v>
      </c>
    </row>
    <row r="98" spans="1:2" ht="15.75" x14ac:dyDescent="0.25">
      <c r="A98" s="209" t="s">
        <v>138</v>
      </c>
      <c r="B98" s="136">
        <v>136.32</v>
      </c>
    </row>
    <row r="99" spans="1:2" ht="16.5" thickBot="1" x14ac:dyDescent="0.3">
      <c r="A99" s="209" t="s">
        <v>140</v>
      </c>
      <c r="B99" s="136">
        <v>16.77</v>
      </c>
    </row>
    <row r="100" spans="1:2" ht="16.5" thickBot="1" x14ac:dyDescent="0.3">
      <c r="A100" s="123" t="s">
        <v>141</v>
      </c>
      <c r="B100" s="287">
        <f>SUM(B101:B106)</f>
        <v>13580.149999999998</v>
      </c>
    </row>
    <row r="101" spans="1:2" ht="15.75" x14ac:dyDescent="0.25">
      <c r="A101" s="211" t="s">
        <v>142</v>
      </c>
      <c r="B101" s="225">
        <v>7000.23</v>
      </c>
    </row>
    <row r="102" spans="1:2" ht="15.75" x14ac:dyDescent="0.25">
      <c r="A102" s="209" t="s">
        <v>144</v>
      </c>
      <c r="B102" s="225">
        <v>3979.12</v>
      </c>
    </row>
    <row r="103" spans="1:2" ht="15.75" x14ac:dyDescent="0.25">
      <c r="A103" s="209" t="s">
        <v>146</v>
      </c>
      <c r="B103" s="225">
        <v>1200</v>
      </c>
    </row>
    <row r="104" spans="1:2" ht="15.75" x14ac:dyDescent="0.25">
      <c r="A104" s="209" t="s">
        <v>147</v>
      </c>
      <c r="B104" s="225">
        <v>22.4</v>
      </c>
    </row>
    <row r="105" spans="1:2" ht="15.75" x14ac:dyDescent="0.25">
      <c r="A105" s="209" t="s">
        <v>148</v>
      </c>
      <c r="B105" s="225">
        <v>362.4</v>
      </c>
    </row>
    <row r="106" spans="1:2" ht="16.5" thickBot="1" x14ac:dyDescent="0.3">
      <c r="A106" s="209" t="s">
        <v>211</v>
      </c>
      <c r="B106" s="225">
        <v>1016</v>
      </c>
    </row>
    <row r="107" spans="1:2" ht="16.5" thickBot="1" x14ac:dyDescent="0.3">
      <c r="A107" s="123" t="s">
        <v>151</v>
      </c>
      <c r="B107" s="287">
        <f>SUM(B108:B112)</f>
        <v>13430.28</v>
      </c>
    </row>
    <row r="108" spans="1:2" ht="15.75" x14ac:dyDescent="0.25">
      <c r="A108" s="209" t="s">
        <v>153</v>
      </c>
      <c r="B108" s="136">
        <v>774.4</v>
      </c>
    </row>
    <row r="109" spans="1:2" ht="15.75" x14ac:dyDescent="0.25">
      <c r="A109" s="209" t="s">
        <v>155</v>
      </c>
      <c r="B109" s="136">
        <v>2006.4</v>
      </c>
    </row>
    <row r="110" spans="1:2" ht="15.75" x14ac:dyDescent="0.25">
      <c r="A110" s="209" t="s">
        <v>156</v>
      </c>
      <c r="B110" s="136">
        <v>9347.2000000000007</v>
      </c>
    </row>
    <row r="111" spans="1:2" ht="15.75" x14ac:dyDescent="0.25">
      <c r="A111" s="209" t="s">
        <v>159</v>
      </c>
      <c r="B111" s="210">
        <v>708.16</v>
      </c>
    </row>
    <row r="112" spans="1:2" ht="16.5" thickBot="1" x14ac:dyDescent="0.3">
      <c r="A112" s="209" t="s">
        <v>161</v>
      </c>
      <c r="B112" s="136">
        <v>594.12</v>
      </c>
    </row>
    <row r="113" spans="1:2" ht="16.5" thickBot="1" x14ac:dyDescent="0.3">
      <c r="A113" s="123" t="s">
        <v>162</v>
      </c>
      <c r="B113" s="287">
        <f>SUM(B114:B117)</f>
        <v>5236.2399999999989</v>
      </c>
    </row>
    <row r="114" spans="1:2" ht="15.75" x14ac:dyDescent="0.25">
      <c r="A114" s="209" t="s">
        <v>163</v>
      </c>
      <c r="B114" s="136">
        <v>295.64</v>
      </c>
    </row>
    <row r="115" spans="1:2" ht="15.75" x14ac:dyDescent="0.25">
      <c r="A115" s="209" t="s">
        <v>165</v>
      </c>
      <c r="B115" s="136">
        <v>183.63</v>
      </c>
    </row>
    <row r="116" spans="1:2" ht="15.75" x14ac:dyDescent="0.25">
      <c r="A116" s="209" t="s">
        <v>166</v>
      </c>
      <c r="B116" s="136">
        <v>4603.6899999999996</v>
      </c>
    </row>
    <row r="117" spans="1:2" ht="16.5" thickBot="1" x14ac:dyDescent="0.3">
      <c r="A117" s="223" t="s">
        <v>168</v>
      </c>
      <c r="B117" s="136">
        <v>153.28</v>
      </c>
    </row>
    <row r="118" spans="1:2" ht="16.5" thickBot="1" x14ac:dyDescent="0.3">
      <c r="A118" s="123" t="s">
        <v>170</v>
      </c>
      <c r="B118" s="287">
        <f>SUM(B119:B122)</f>
        <v>6282.2</v>
      </c>
    </row>
    <row r="119" spans="1:2" ht="15.75" x14ac:dyDescent="0.25">
      <c r="A119" s="214" t="s">
        <v>171</v>
      </c>
      <c r="B119" s="136">
        <v>4855.46</v>
      </c>
    </row>
    <row r="120" spans="1:2" ht="15.75" x14ac:dyDescent="0.25">
      <c r="A120" s="208" t="s">
        <v>172</v>
      </c>
      <c r="B120" s="136">
        <v>987.2</v>
      </c>
    </row>
    <row r="121" spans="1:2" ht="15.75" x14ac:dyDescent="0.25">
      <c r="A121" s="208" t="s">
        <v>181</v>
      </c>
      <c r="B121" s="136">
        <v>92.54</v>
      </c>
    </row>
    <row r="122" spans="1:2" ht="16.5" thickBot="1" x14ac:dyDescent="0.3">
      <c r="A122" s="215" t="s">
        <v>182</v>
      </c>
      <c r="B122" s="136">
        <v>347</v>
      </c>
    </row>
    <row r="123" spans="1:2" ht="16.5" thickBot="1" x14ac:dyDescent="0.3">
      <c r="A123" s="123" t="s">
        <v>183</v>
      </c>
      <c r="B123" s="287">
        <f>SUM(B124:B130)</f>
        <v>4276.4400000000005</v>
      </c>
    </row>
    <row r="124" spans="1:2" ht="15.75" x14ac:dyDescent="0.25">
      <c r="A124" s="214" t="s">
        <v>184</v>
      </c>
      <c r="B124" s="136">
        <v>1066.4000000000001</v>
      </c>
    </row>
    <row r="125" spans="1:2" ht="15.75" x14ac:dyDescent="0.25">
      <c r="A125" s="208" t="s">
        <v>185</v>
      </c>
      <c r="B125" s="136">
        <v>626.24</v>
      </c>
    </row>
    <row r="126" spans="1:2" ht="15.75" x14ac:dyDescent="0.25">
      <c r="A126" s="208" t="s">
        <v>186</v>
      </c>
      <c r="B126" s="136">
        <v>824.76</v>
      </c>
    </row>
    <row r="127" spans="1:2" ht="15.75" x14ac:dyDescent="0.25">
      <c r="A127" s="208" t="s">
        <v>187</v>
      </c>
      <c r="B127" s="136">
        <v>1336.72</v>
      </c>
    </row>
    <row r="128" spans="1:2" ht="15.75" x14ac:dyDescent="0.25">
      <c r="A128" s="208" t="s">
        <v>188</v>
      </c>
      <c r="B128" s="136">
        <v>243.92</v>
      </c>
    </row>
    <row r="129" spans="1:2" ht="15.75" x14ac:dyDescent="0.25">
      <c r="A129" s="208" t="s">
        <v>191</v>
      </c>
      <c r="B129" s="136">
        <v>32.799999999999997</v>
      </c>
    </row>
    <row r="130" spans="1:2" ht="16.5" thickBot="1" x14ac:dyDescent="0.3">
      <c r="A130" s="215" t="s">
        <v>192</v>
      </c>
      <c r="B130" s="136">
        <v>145.6</v>
      </c>
    </row>
    <row r="131" spans="1:2" ht="16.5" thickBot="1" x14ac:dyDescent="0.3">
      <c r="A131" s="123" t="s">
        <v>193</v>
      </c>
      <c r="B131" s="287">
        <f>SUM(B132:B137)</f>
        <v>16772.29</v>
      </c>
    </row>
    <row r="132" spans="1:2" ht="15.75" x14ac:dyDescent="0.25">
      <c r="A132" s="208" t="s">
        <v>195</v>
      </c>
      <c r="B132" s="136">
        <v>78.83</v>
      </c>
    </row>
    <row r="133" spans="1:2" ht="15.75" x14ac:dyDescent="0.25">
      <c r="A133" s="208" t="s">
        <v>197</v>
      </c>
      <c r="B133" s="136">
        <v>1063.51</v>
      </c>
    </row>
    <row r="134" spans="1:2" ht="15.75" x14ac:dyDescent="0.25">
      <c r="A134" s="208" t="s">
        <v>200</v>
      </c>
      <c r="B134" s="136">
        <v>108.2</v>
      </c>
    </row>
    <row r="135" spans="1:2" ht="15.75" x14ac:dyDescent="0.25">
      <c r="A135" s="208" t="s">
        <v>202</v>
      </c>
      <c r="B135" s="136">
        <v>2367</v>
      </c>
    </row>
    <row r="136" spans="1:2" ht="15.75" x14ac:dyDescent="0.25">
      <c r="A136" s="208" t="s">
        <v>204</v>
      </c>
      <c r="B136" s="136">
        <v>1970.75</v>
      </c>
    </row>
    <row r="137" spans="1:2" ht="16.5" thickBot="1" x14ac:dyDescent="0.3">
      <c r="A137" s="215" t="s">
        <v>205</v>
      </c>
      <c r="B137" s="136">
        <v>11184</v>
      </c>
    </row>
    <row r="138" spans="1:2" ht="16.5" thickBot="1" x14ac:dyDescent="0.3">
      <c r="A138" s="107" t="s">
        <v>206</v>
      </c>
      <c r="B138" s="322">
        <f>SUM(B38,B44,B51,B59,B68,B73,B77,B82,B85,B90,B100,B107,B113,B118,B123,B131)</f>
        <v>177888.37</v>
      </c>
    </row>
    <row r="139" spans="1:2" ht="15.75" x14ac:dyDescent="0.25">
      <c r="A139" s="148"/>
      <c r="B139" s="121"/>
    </row>
  </sheetData>
  <mergeCells count="13">
    <mergeCell ref="L25:M25"/>
    <mergeCell ref="D1:E1"/>
    <mergeCell ref="A2:I2"/>
    <mergeCell ref="A4:H4"/>
    <mergeCell ref="J6:K6"/>
    <mergeCell ref="B25:B26"/>
    <mergeCell ref="C25:D25"/>
    <mergeCell ref="G25:J25"/>
    <mergeCell ref="A6:A7"/>
    <mergeCell ref="B6:B7"/>
    <mergeCell ref="C6:D6"/>
    <mergeCell ref="E6:F6"/>
    <mergeCell ref="G6:H6"/>
  </mergeCells>
  <conditionalFormatting sqref="B139">
    <cfRule type="top10" dxfId="6" priority="3" stopIfTrue="1" rank="5"/>
  </conditionalFormatting>
  <conditionalFormatting sqref="B39:B72 B74:B76 B78:B81 B83:B84 B86:B89 B91:B99 B101:B106 B108:B112 B114:B117 B119:B122 B124:B130 B132:B137">
    <cfRule type="top10" dxfId="5" priority="1" rank="5"/>
    <cfRule type="top10" dxfId="4" priority="2" rank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116" zoomScale="80" zoomScaleNormal="80" workbookViewId="0">
      <selection activeCell="F131" sqref="F131"/>
    </sheetView>
  </sheetViews>
  <sheetFormatPr defaultRowHeight="12.75" x14ac:dyDescent="0.2"/>
  <cols>
    <col min="1" max="1" width="55.85546875" customWidth="1"/>
    <col min="2" max="2" width="17.28515625" bestFit="1" customWidth="1"/>
    <col min="3" max="3" width="15" customWidth="1"/>
    <col min="4" max="4" width="17.5703125" customWidth="1"/>
    <col min="5" max="5" width="10.85546875" customWidth="1"/>
    <col min="6" max="6" width="14.42578125" customWidth="1"/>
    <col min="7" max="7" width="12.7109375" customWidth="1"/>
    <col min="8" max="8" width="21" customWidth="1"/>
    <col min="9" max="9" width="17.42578125" customWidth="1"/>
    <col min="10" max="10" width="16.7109375" bestFit="1" customWidth="1"/>
    <col min="11" max="11" width="15.85546875" bestFit="1" customWidth="1"/>
    <col min="12" max="12" width="9" customWidth="1"/>
    <col min="13" max="13" width="13.140625" bestFit="1" customWidth="1"/>
  </cols>
  <sheetData>
    <row r="1" spans="1:14" ht="18.75" x14ac:dyDescent="0.3">
      <c r="A1" s="1"/>
      <c r="D1" s="297" t="s">
        <v>0</v>
      </c>
      <c r="E1" s="297"/>
      <c r="H1" s="2"/>
      <c r="I1" s="3"/>
      <c r="J1" s="4"/>
      <c r="K1" s="4"/>
      <c r="L1" s="4"/>
      <c r="M1" s="4"/>
      <c r="N1" s="5"/>
    </row>
    <row r="2" spans="1:14" ht="14.25" x14ac:dyDescent="0.2">
      <c r="A2" s="298" t="s">
        <v>1</v>
      </c>
      <c r="B2" s="298"/>
      <c r="C2" s="298"/>
      <c r="D2" s="298"/>
      <c r="E2" s="298"/>
      <c r="F2" s="298"/>
      <c r="G2" s="298"/>
      <c r="H2" s="298"/>
      <c r="I2" s="298"/>
      <c r="J2" s="6"/>
      <c r="K2" s="6"/>
      <c r="L2" s="6"/>
      <c r="M2" s="6"/>
      <c r="N2" s="6"/>
    </row>
    <row r="3" spans="1:14" ht="19.5" x14ac:dyDescent="0.35">
      <c r="A3" s="7" t="s">
        <v>212</v>
      </c>
      <c r="B3" s="8"/>
      <c r="C3" s="9"/>
      <c r="D3" s="10"/>
      <c r="E3" s="11"/>
      <c r="F3" s="12"/>
      <c r="G3" s="8"/>
      <c r="H3" s="2"/>
      <c r="I3" s="3"/>
      <c r="J3" s="4"/>
      <c r="K3" s="4"/>
      <c r="L3" s="4"/>
      <c r="M3" s="4"/>
      <c r="N3" s="5"/>
    </row>
    <row r="4" spans="1:14" ht="15.75" x14ac:dyDescent="0.25">
      <c r="A4" s="299" t="s">
        <v>3</v>
      </c>
      <c r="B4" s="299"/>
      <c r="C4" s="299"/>
      <c r="D4" s="299"/>
      <c r="E4" s="299"/>
      <c r="F4" s="299"/>
      <c r="G4" s="299"/>
      <c r="H4" s="299"/>
      <c r="I4" s="13"/>
      <c r="J4" s="4"/>
      <c r="K4" s="4"/>
      <c r="L4" s="4"/>
      <c r="M4" s="4"/>
      <c r="N4" s="5"/>
    </row>
    <row r="5" spans="1:14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4"/>
      <c r="M5" s="4"/>
      <c r="N5" s="5"/>
    </row>
    <row r="6" spans="1:14" ht="13.5" thickBot="1" x14ac:dyDescent="0.25">
      <c r="A6" s="291"/>
      <c r="B6" s="293" t="s">
        <v>4</v>
      </c>
      <c r="C6" s="295" t="s">
        <v>5</v>
      </c>
      <c r="D6" s="296"/>
      <c r="E6" s="295" t="s">
        <v>6</v>
      </c>
      <c r="F6" s="296"/>
      <c r="G6" s="295" t="s">
        <v>7</v>
      </c>
      <c r="H6" s="296"/>
      <c r="I6" s="18" t="s">
        <v>8</v>
      </c>
      <c r="J6" s="300" t="s">
        <v>9</v>
      </c>
      <c r="K6" s="301"/>
      <c r="L6" s="4"/>
      <c r="M6" s="4"/>
      <c r="N6" s="5"/>
    </row>
    <row r="7" spans="1:14" ht="13.5" thickBot="1" x14ac:dyDescent="0.25">
      <c r="A7" s="292"/>
      <c r="B7" s="294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5" t="s">
        <v>12</v>
      </c>
      <c r="K7" s="25" t="s">
        <v>13</v>
      </c>
      <c r="L7" s="4"/>
      <c r="M7" s="4"/>
      <c r="N7" s="5"/>
    </row>
    <row r="8" spans="1:14" ht="16.5" thickBot="1" x14ac:dyDescent="0.3">
      <c r="A8" s="26" t="s">
        <v>14</v>
      </c>
      <c r="B8" s="27" t="s">
        <v>15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1">
        <v>9</v>
      </c>
      <c r="L8" s="4"/>
      <c r="M8" s="4"/>
      <c r="N8" s="5"/>
    </row>
    <row r="9" spans="1:14" ht="16.5" thickBot="1" x14ac:dyDescent="0.25">
      <c r="A9" s="32" t="s">
        <v>343</v>
      </c>
      <c r="B9" s="33">
        <v>100</v>
      </c>
      <c r="C9" s="34">
        <f>SUM(C10:C21)</f>
        <v>292</v>
      </c>
      <c r="D9" s="34">
        <f t="shared" ref="D9:K9" si="0">SUM(D10:D21)</f>
        <v>18</v>
      </c>
      <c r="E9" s="34">
        <f t="shared" si="0"/>
        <v>80</v>
      </c>
      <c r="F9" s="153">
        <f t="shared" si="0"/>
        <v>75650</v>
      </c>
      <c r="G9" s="34">
        <f t="shared" si="0"/>
        <v>113</v>
      </c>
      <c r="H9" s="153">
        <f t="shared" si="0"/>
        <v>660600</v>
      </c>
      <c r="I9" s="153">
        <f t="shared" si="0"/>
        <v>558357.66</v>
      </c>
      <c r="J9" s="34">
        <f t="shared" si="0"/>
        <v>131</v>
      </c>
      <c r="K9" s="153">
        <f t="shared" si="0"/>
        <v>218180</v>
      </c>
      <c r="L9" s="4"/>
      <c r="M9" s="4"/>
      <c r="N9" s="5"/>
    </row>
    <row r="10" spans="1:14" ht="15.75" x14ac:dyDescent="0.25">
      <c r="A10" s="36" t="s">
        <v>16</v>
      </c>
      <c r="B10" s="37">
        <v>101</v>
      </c>
      <c r="C10" s="154">
        <v>76</v>
      </c>
      <c r="D10" s="38">
        <v>5</v>
      </c>
      <c r="E10" s="154">
        <v>15</v>
      </c>
      <c r="F10" s="155">
        <v>28000</v>
      </c>
      <c r="G10" s="156">
        <v>36</v>
      </c>
      <c r="H10" s="157">
        <v>512200</v>
      </c>
      <c r="I10" s="158">
        <v>377845.49000000005</v>
      </c>
      <c r="J10" s="159">
        <v>13</v>
      </c>
      <c r="K10" s="160">
        <v>50350</v>
      </c>
      <c r="L10" s="4"/>
      <c r="M10" s="4"/>
      <c r="N10" s="5"/>
    </row>
    <row r="11" spans="1:14" ht="15.75" x14ac:dyDescent="0.25">
      <c r="A11" s="39" t="s">
        <v>17</v>
      </c>
      <c r="B11" s="40">
        <v>102</v>
      </c>
      <c r="C11" s="161">
        <v>51</v>
      </c>
      <c r="D11" s="41">
        <v>3</v>
      </c>
      <c r="E11" s="161">
        <v>3</v>
      </c>
      <c r="F11" s="162">
        <v>1400</v>
      </c>
      <c r="G11" s="163">
        <v>21</v>
      </c>
      <c r="H11" s="164">
        <v>15500</v>
      </c>
      <c r="I11" s="165">
        <v>16099.64</v>
      </c>
      <c r="J11" s="166">
        <v>8</v>
      </c>
      <c r="K11" s="167">
        <v>7900</v>
      </c>
      <c r="L11" s="4"/>
      <c r="M11" s="4"/>
      <c r="N11" s="5"/>
    </row>
    <row r="12" spans="1:14" ht="15.75" x14ac:dyDescent="0.25">
      <c r="A12" s="42" t="s">
        <v>18</v>
      </c>
      <c r="B12" s="43">
        <v>103</v>
      </c>
      <c r="C12" s="168">
        <v>49</v>
      </c>
      <c r="D12" s="44">
        <v>5</v>
      </c>
      <c r="E12" s="168">
        <v>1</v>
      </c>
      <c r="F12" s="169">
        <v>500</v>
      </c>
      <c r="G12" s="170">
        <v>29</v>
      </c>
      <c r="H12" s="171">
        <v>45500</v>
      </c>
      <c r="I12" s="172">
        <v>63328.01</v>
      </c>
      <c r="J12" s="173">
        <v>20</v>
      </c>
      <c r="K12" s="174">
        <v>33900</v>
      </c>
      <c r="L12" s="4"/>
      <c r="M12" s="4"/>
      <c r="N12" s="5"/>
    </row>
    <row r="13" spans="1:14" ht="15.75" x14ac:dyDescent="0.25">
      <c r="A13" s="39" t="s">
        <v>19</v>
      </c>
      <c r="B13" s="40">
        <v>104</v>
      </c>
      <c r="C13" s="161">
        <v>42</v>
      </c>
      <c r="D13" s="41">
        <v>4</v>
      </c>
      <c r="E13" s="161">
        <v>22</v>
      </c>
      <c r="F13" s="162">
        <v>35900</v>
      </c>
      <c r="G13" s="163">
        <v>18</v>
      </c>
      <c r="H13" s="175">
        <v>65800</v>
      </c>
      <c r="I13" s="165">
        <v>71514.51999999999</v>
      </c>
      <c r="J13" s="166">
        <v>40</v>
      </c>
      <c r="K13" s="167">
        <v>110200</v>
      </c>
      <c r="L13" s="4"/>
      <c r="M13" s="4"/>
      <c r="N13" s="5"/>
    </row>
    <row r="14" spans="1:14" ht="15.75" x14ac:dyDescent="0.25">
      <c r="A14" s="42" t="s">
        <v>20</v>
      </c>
      <c r="B14" s="43">
        <v>105</v>
      </c>
      <c r="C14" s="168">
        <v>44</v>
      </c>
      <c r="D14" s="44">
        <v>1</v>
      </c>
      <c r="E14" s="168">
        <v>10</v>
      </c>
      <c r="F14" s="169">
        <v>3850</v>
      </c>
      <c r="G14" s="170">
        <v>2</v>
      </c>
      <c r="H14" s="171">
        <v>6000</v>
      </c>
      <c r="I14" s="172">
        <v>25820</v>
      </c>
      <c r="J14" s="173">
        <v>5</v>
      </c>
      <c r="K14" s="174">
        <v>2100</v>
      </c>
      <c r="L14" s="4"/>
      <c r="M14" s="4"/>
      <c r="N14" s="5"/>
    </row>
    <row r="15" spans="1:14" ht="15.75" x14ac:dyDescent="0.25">
      <c r="A15" s="39" t="s">
        <v>21</v>
      </c>
      <c r="B15" s="40">
        <v>106</v>
      </c>
      <c r="C15" s="161">
        <v>12</v>
      </c>
      <c r="D15" s="41">
        <v>0</v>
      </c>
      <c r="E15" s="161">
        <v>27</v>
      </c>
      <c r="F15" s="162">
        <v>4000</v>
      </c>
      <c r="G15" s="163">
        <v>2</v>
      </c>
      <c r="H15" s="175">
        <v>600</v>
      </c>
      <c r="I15" s="165">
        <v>1550</v>
      </c>
      <c r="J15" s="166">
        <v>37</v>
      </c>
      <c r="K15" s="167">
        <v>8000</v>
      </c>
      <c r="L15" s="4"/>
      <c r="M15" s="4"/>
      <c r="N15" s="5"/>
    </row>
    <row r="16" spans="1:14" ht="15.75" x14ac:dyDescent="0.25">
      <c r="A16" s="42" t="s">
        <v>22</v>
      </c>
      <c r="B16" s="43">
        <v>107</v>
      </c>
      <c r="C16" s="168">
        <v>10</v>
      </c>
      <c r="D16" s="44">
        <v>0</v>
      </c>
      <c r="E16" s="168">
        <v>2</v>
      </c>
      <c r="F16" s="169">
        <v>2000</v>
      </c>
      <c r="G16" s="170">
        <v>1</v>
      </c>
      <c r="H16" s="171">
        <v>1000</v>
      </c>
      <c r="I16" s="172">
        <v>0</v>
      </c>
      <c r="J16" s="173">
        <v>6</v>
      </c>
      <c r="K16" s="174">
        <v>3730</v>
      </c>
      <c r="L16" s="4"/>
      <c r="M16" s="4"/>
      <c r="N16" s="5"/>
    </row>
    <row r="17" spans="1:14" ht="15.75" x14ac:dyDescent="0.25">
      <c r="A17" s="39" t="s">
        <v>23</v>
      </c>
      <c r="B17" s="40">
        <v>108</v>
      </c>
      <c r="C17" s="161">
        <v>0</v>
      </c>
      <c r="D17" s="41">
        <v>0</v>
      </c>
      <c r="E17" s="161">
        <v>0</v>
      </c>
      <c r="F17" s="162">
        <v>0</v>
      </c>
      <c r="G17" s="163">
        <v>0</v>
      </c>
      <c r="H17" s="175">
        <v>0</v>
      </c>
      <c r="I17" s="165">
        <v>0</v>
      </c>
      <c r="J17" s="166">
        <v>0</v>
      </c>
      <c r="K17" s="167">
        <v>0</v>
      </c>
      <c r="L17" s="2"/>
      <c r="M17" s="2"/>
      <c r="N17" s="5"/>
    </row>
    <row r="18" spans="1:14" ht="15.75" x14ac:dyDescent="0.25">
      <c r="A18" s="42" t="s">
        <v>24</v>
      </c>
      <c r="B18" s="43">
        <v>109</v>
      </c>
      <c r="C18" s="168">
        <v>5</v>
      </c>
      <c r="D18" s="44">
        <v>0</v>
      </c>
      <c r="E18" s="168">
        <v>0</v>
      </c>
      <c r="F18" s="169">
        <v>0</v>
      </c>
      <c r="G18" s="170">
        <v>3</v>
      </c>
      <c r="H18" s="171">
        <v>13000</v>
      </c>
      <c r="I18" s="172">
        <v>1000</v>
      </c>
      <c r="J18" s="173">
        <v>1</v>
      </c>
      <c r="K18" s="174">
        <v>1000</v>
      </c>
      <c r="L18" s="4"/>
      <c r="M18" s="4"/>
      <c r="N18" s="5"/>
    </row>
    <row r="19" spans="1:14" ht="15.75" x14ac:dyDescent="0.25">
      <c r="A19" s="46" t="s">
        <v>25</v>
      </c>
      <c r="B19" s="47">
        <v>110</v>
      </c>
      <c r="C19" s="176">
        <v>3</v>
      </c>
      <c r="D19" s="177">
        <v>0</v>
      </c>
      <c r="E19" s="176">
        <v>0</v>
      </c>
      <c r="F19" s="178">
        <v>0</v>
      </c>
      <c r="G19" s="179">
        <v>1</v>
      </c>
      <c r="H19" s="175">
        <v>1000</v>
      </c>
      <c r="I19" s="180">
        <v>1200</v>
      </c>
      <c r="J19" s="181">
        <v>1</v>
      </c>
      <c r="K19" s="182">
        <v>1000</v>
      </c>
      <c r="L19" s="2"/>
      <c r="M19" s="2"/>
      <c r="N19" s="5"/>
    </row>
    <row r="20" spans="1:14" ht="15.75" x14ac:dyDescent="0.25">
      <c r="A20" s="277" t="s">
        <v>26</v>
      </c>
      <c r="B20" s="278">
        <v>111</v>
      </c>
      <c r="C20" s="279">
        <v>0</v>
      </c>
      <c r="D20" s="280">
        <v>0</v>
      </c>
      <c r="E20" s="279">
        <v>0</v>
      </c>
      <c r="F20" s="281">
        <v>0</v>
      </c>
      <c r="G20" s="282">
        <v>0</v>
      </c>
      <c r="H20" s="283">
        <v>0</v>
      </c>
      <c r="I20" s="284">
        <v>0</v>
      </c>
      <c r="J20" s="285">
        <v>0</v>
      </c>
      <c r="K20" s="286">
        <v>0</v>
      </c>
      <c r="L20" s="2"/>
      <c r="M20" s="2"/>
      <c r="N20" s="5"/>
    </row>
    <row r="21" spans="1:14" ht="16.5" thickBot="1" x14ac:dyDescent="0.3">
      <c r="A21" s="312" t="s">
        <v>340</v>
      </c>
      <c r="B21" s="313">
        <v>112</v>
      </c>
      <c r="C21" s="314">
        <v>0</v>
      </c>
      <c r="D21" s="314">
        <v>0</v>
      </c>
      <c r="E21" s="314">
        <v>0</v>
      </c>
      <c r="F21" s="315">
        <v>0</v>
      </c>
      <c r="G21" s="316">
        <v>0</v>
      </c>
      <c r="H21" s="317">
        <v>0</v>
      </c>
      <c r="I21" s="317">
        <v>0</v>
      </c>
      <c r="J21" s="316">
        <v>0</v>
      </c>
      <c r="K21" s="318">
        <v>0</v>
      </c>
      <c r="L21" s="2"/>
      <c r="M21" s="2"/>
      <c r="N21" s="5"/>
    </row>
    <row r="22" spans="1:14" ht="15.75" x14ac:dyDescent="0.25">
      <c r="A22" s="14"/>
      <c r="B22" s="14"/>
      <c r="C22" s="14"/>
      <c r="D22" s="14"/>
      <c r="E22" s="14"/>
      <c r="F22" s="48"/>
      <c r="G22" s="15"/>
      <c r="H22" s="49"/>
      <c r="I22" s="50"/>
      <c r="J22" s="4"/>
      <c r="K22" s="51"/>
      <c r="L22" s="4"/>
      <c r="M22" s="4"/>
      <c r="N22" s="5"/>
    </row>
    <row r="23" spans="1:14" ht="15.75" x14ac:dyDescent="0.25">
      <c r="A23" s="52" t="s">
        <v>27</v>
      </c>
      <c r="B23" s="14"/>
      <c r="C23" s="14"/>
      <c r="D23" s="4"/>
      <c r="E23" s="14"/>
      <c r="F23" s="48"/>
      <c r="G23" s="15"/>
      <c r="H23" s="15"/>
      <c r="I23" s="50"/>
      <c r="J23" s="2"/>
      <c r="K23" s="53"/>
      <c r="L23" s="4"/>
      <c r="M23" s="4"/>
      <c r="N23" s="5"/>
    </row>
    <row r="24" spans="1:14" ht="16.5" thickBot="1" x14ac:dyDescent="0.3">
      <c r="A24" s="14"/>
      <c r="B24" s="14"/>
      <c r="C24" s="14"/>
      <c r="D24" s="17"/>
      <c r="E24" s="14"/>
      <c r="F24" s="48"/>
      <c r="G24" s="15"/>
      <c r="H24" s="15"/>
      <c r="I24" s="50"/>
      <c r="J24" s="4"/>
      <c r="K24" s="51"/>
      <c r="L24" s="4"/>
      <c r="M24" s="4"/>
      <c r="N24" s="5"/>
    </row>
    <row r="25" spans="1:14" ht="13.5" thickBot="1" x14ac:dyDescent="0.25">
      <c r="A25" s="54"/>
      <c r="B25" s="293" t="s">
        <v>4</v>
      </c>
      <c r="C25" s="295" t="s">
        <v>28</v>
      </c>
      <c r="D25" s="296"/>
      <c r="E25" s="55" t="s">
        <v>29</v>
      </c>
      <c r="F25" s="56"/>
      <c r="G25" s="295" t="s">
        <v>30</v>
      </c>
      <c r="H25" s="302"/>
      <c r="I25" s="302"/>
      <c r="J25" s="296"/>
      <c r="K25" s="57" t="s">
        <v>8</v>
      </c>
      <c r="L25" s="295" t="s">
        <v>9</v>
      </c>
      <c r="M25" s="296"/>
      <c r="N25" s="5"/>
    </row>
    <row r="26" spans="1:14" ht="13.5" thickBot="1" x14ac:dyDescent="0.25">
      <c r="A26" s="58"/>
      <c r="B26" s="294"/>
      <c r="C26" s="59" t="s">
        <v>12</v>
      </c>
      <c r="D26" s="20" t="s">
        <v>13</v>
      </c>
      <c r="E26" s="60" t="s">
        <v>12</v>
      </c>
      <c r="F26" s="61" t="s">
        <v>13</v>
      </c>
      <c r="G26" s="60" t="s">
        <v>31</v>
      </c>
      <c r="H26" s="25" t="s">
        <v>32</v>
      </c>
      <c r="I26" s="60" t="s">
        <v>33</v>
      </c>
      <c r="J26" s="60" t="s">
        <v>34</v>
      </c>
      <c r="K26" s="62" t="s">
        <v>13</v>
      </c>
      <c r="L26" s="60" t="s">
        <v>12</v>
      </c>
      <c r="M26" s="25" t="s">
        <v>13</v>
      </c>
      <c r="N26" s="5"/>
    </row>
    <row r="27" spans="1:14" ht="16.5" thickBot="1" x14ac:dyDescent="0.3">
      <c r="A27" s="63" t="s">
        <v>14</v>
      </c>
      <c r="B27" s="64" t="s">
        <v>15</v>
      </c>
      <c r="C27" s="64">
        <v>1</v>
      </c>
      <c r="D27" s="65">
        <v>2</v>
      </c>
      <c r="E27" s="66">
        <v>3</v>
      </c>
      <c r="F27" s="67">
        <v>4</v>
      </c>
      <c r="G27" s="66">
        <v>5</v>
      </c>
      <c r="H27" s="68">
        <v>6</v>
      </c>
      <c r="I27" s="69">
        <v>7</v>
      </c>
      <c r="J27" s="70">
        <v>8</v>
      </c>
      <c r="K27" s="71">
        <v>9</v>
      </c>
      <c r="L27" s="72">
        <v>10</v>
      </c>
      <c r="M27" s="66">
        <v>11</v>
      </c>
      <c r="N27" s="5"/>
    </row>
    <row r="28" spans="1:14" ht="16.5" thickBot="1" x14ac:dyDescent="0.25">
      <c r="A28" s="32" t="s">
        <v>35</v>
      </c>
      <c r="B28" s="33">
        <v>100</v>
      </c>
      <c r="C28" s="73">
        <f t="shared" ref="C28:M28" si="1">SUM(C29:C32)</f>
        <v>35</v>
      </c>
      <c r="D28" s="74">
        <f t="shared" si="1"/>
        <v>41002.54</v>
      </c>
      <c r="E28" s="75">
        <f t="shared" si="1"/>
        <v>18</v>
      </c>
      <c r="F28" s="76">
        <f t="shared" si="1"/>
        <v>572118.78</v>
      </c>
      <c r="G28" s="77">
        <f t="shared" si="1"/>
        <v>28</v>
      </c>
      <c r="H28" s="78">
        <f>SUM(H29:H32)</f>
        <v>15</v>
      </c>
      <c r="I28" s="79">
        <f>SUM(I29:I32)</f>
        <v>5</v>
      </c>
      <c r="J28" s="80">
        <f t="shared" si="1"/>
        <v>9</v>
      </c>
      <c r="K28" s="81">
        <f>SUM(K29:K32)</f>
        <v>999904.74000000011</v>
      </c>
      <c r="L28" s="82">
        <f t="shared" si="1"/>
        <v>13</v>
      </c>
      <c r="M28" s="81">
        <f t="shared" si="1"/>
        <v>3643501.58</v>
      </c>
      <c r="N28" s="5"/>
    </row>
    <row r="29" spans="1:14" ht="15.75" x14ac:dyDescent="0.25">
      <c r="A29" s="83" t="s">
        <v>36</v>
      </c>
      <c r="B29" s="84">
        <v>101</v>
      </c>
      <c r="C29" s="85">
        <v>28</v>
      </c>
      <c r="D29" s="183">
        <v>38471.279999999999</v>
      </c>
      <c r="E29" s="85">
        <v>9</v>
      </c>
      <c r="F29" s="184">
        <v>42764.78</v>
      </c>
      <c r="G29" s="185">
        <v>23</v>
      </c>
      <c r="H29" s="85">
        <v>11</v>
      </c>
      <c r="I29" s="85">
        <v>0</v>
      </c>
      <c r="J29" s="186">
        <v>4</v>
      </c>
      <c r="K29" s="187">
        <v>188325.15999999997</v>
      </c>
      <c r="L29" s="188">
        <v>13</v>
      </c>
      <c r="M29" s="187">
        <v>3643501.58</v>
      </c>
      <c r="N29" s="5"/>
    </row>
    <row r="30" spans="1:14" ht="15.75" x14ac:dyDescent="0.25">
      <c r="A30" s="87" t="s">
        <v>37</v>
      </c>
      <c r="B30" s="88">
        <v>102</v>
      </c>
      <c r="C30" s="89">
        <v>7</v>
      </c>
      <c r="D30" s="189">
        <v>2531.2599999999998</v>
      </c>
      <c r="E30" s="89">
        <v>9</v>
      </c>
      <c r="F30" s="190">
        <v>529354</v>
      </c>
      <c r="G30" s="191">
        <v>5</v>
      </c>
      <c r="H30" s="89">
        <v>4</v>
      </c>
      <c r="I30" s="89">
        <v>5</v>
      </c>
      <c r="J30" s="192">
        <v>5</v>
      </c>
      <c r="K30" s="193">
        <v>799579.65</v>
      </c>
      <c r="L30" s="194">
        <v>0</v>
      </c>
      <c r="M30" s="193">
        <v>0</v>
      </c>
      <c r="N30" s="5"/>
    </row>
    <row r="31" spans="1:14" ht="15.75" x14ac:dyDescent="0.25">
      <c r="A31" s="91" t="s">
        <v>38</v>
      </c>
      <c r="B31" s="43">
        <v>103</v>
      </c>
      <c r="C31" s="92">
        <v>0</v>
      </c>
      <c r="D31" s="195">
        <v>0</v>
      </c>
      <c r="E31" s="92">
        <v>0</v>
      </c>
      <c r="F31" s="196">
        <v>0</v>
      </c>
      <c r="G31" s="197">
        <v>0</v>
      </c>
      <c r="H31" s="92">
        <v>0</v>
      </c>
      <c r="I31" s="92">
        <v>0</v>
      </c>
      <c r="J31" s="198">
        <v>0</v>
      </c>
      <c r="K31" s="199">
        <v>0</v>
      </c>
      <c r="L31" s="200">
        <v>0</v>
      </c>
      <c r="M31" s="199">
        <v>0</v>
      </c>
      <c r="N31" s="5"/>
    </row>
    <row r="32" spans="1:14" ht="16.5" thickBot="1" x14ac:dyDescent="0.3">
      <c r="A32" s="94" t="s">
        <v>39</v>
      </c>
      <c r="B32" s="95">
        <v>104</v>
      </c>
      <c r="C32" s="96">
        <v>0</v>
      </c>
      <c r="D32" s="201">
        <v>0</v>
      </c>
      <c r="E32" s="96">
        <v>0</v>
      </c>
      <c r="F32" s="201">
        <v>0</v>
      </c>
      <c r="G32" s="202">
        <v>0</v>
      </c>
      <c r="H32" s="96">
        <v>0</v>
      </c>
      <c r="I32" s="96">
        <v>0</v>
      </c>
      <c r="J32" s="203">
        <v>0</v>
      </c>
      <c r="K32" s="204">
        <v>11999.93</v>
      </c>
      <c r="L32" s="205">
        <v>0</v>
      </c>
      <c r="M32" s="204">
        <v>0</v>
      </c>
      <c r="N32" s="5"/>
    </row>
    <row r="33" spans="1:14" ht="15.75" x14ac:dyDescent="0.25">
      <c r="A33" s="2"/>
      <c r="B33" s="98"/>
      <c r="C33" s="15"/>
      <c r="D33" s="15"/>
      <c r="E33" s="15"/>
      <c r="F33" s="49"/>
      <c r="G33" s="15"/>
      <c r="H33" s="15"/>
      <c r="I33" s="50"/>
      <c r="J33" s="4"/>
      <c r="K33" s="4"/>
      <c r="L33" s="4"/>
      <c r="M33" s="4"/>
      <c r="N33" s="5"/>
    </row>
    <row r="34" spans="1:14" ht="15.75" x14ac:dyDescent="0.25">
      <c r="A34" s="99" t="s">
        <v>40</v>
      </c>
      <c r="B34" s="100"/>
    </row>
    <row r="35" spans="1:14" ht="16.5" thickBot="1" x14ac:dyDescent="0.3">
      <c r="A35" s="99"/>
      <c r="B35" s="100"/>
    </row>
    <row r="36" spans="1:14" ht="32.25" thickBot="1" x14ac:dyDescent="0.3">
      <c r="A36" s="101" t="s">
        <v>41</v>
      </c>
      <c r="B36" s="102" t="s">
        <v>42</v>
      </c>
      <c r="C36" s="103"/>
    </row>
    <row r="37" spans="1:14" ht="16.5" thickBot="1" x14ac:dyDescent="0.3">
      <c r="A37" s="104" t="s">
        <v>14</v>
      </c>
      <c r="B37" s="105" t="s">
        <v>13</v>
      </c>
      <c r="C37" s="103"/>
    </row>
    <row r="38" spans="1:14" ht="16.5" thickBot="1" x14ac:dyDescent="0.3">
      <c r="A38" s="107" t="s">
        <v>43</v>
      </c>
      <c r="B38" s="289">
        <f>SUM(B39:B43)</f>
        <v>2124.3999999999996</v>
      </c>
    </row>
    <row r="39" spans="1:14" ht="15.75" x14ac:dyDescent="0.25">
      <c r="A39" s="208" t="s">
        <v>44</v>
      </c>
      <c r="B39" s="136">
        <v>76.8</v>
      </c>
      <c r="C39" s="113"/>
    </row>
    <row r="40" spans="1:14" ht="15.75" x14ac:dyDescent="0.25">
      <c r="A40" s="208" t="s">
        <v>46</v>
      </c>
      <c r="B40" s="136">
        <v>536</v>
      </c>
      <c r="C40" s="113"/>
    </row>
    <row r="41" spans="1:14" ht="15.75" x14ac:dyDescent="0.25">
      <c r="A41" s="208" t="s">
        <v>47</v>
      </c>
      <c r="B41" s="136">
        <v>578.4</v>
      </c>
      <c r="C41" s="113"/>
    </row>
    <row r="42" spans="1:14" ht="15.75" x14ac:dyDescent="0.25">
      <c r="A42" s="208" t="s">
        <v>48</v>
      </c>
      <c r="B42" s="136">
        <v>751.2</v>
      </c>
      <c r="C42" s="121"/>
    </row>
    <row r="43" spans="1:14" ht="16.5" thickBot="1" x14ac:dyDescent="0.3">
      <c r="A43" s="208" t="s">
        <v>50</v>
      </c>
      <c r="B43" s="136">
        <v>182</v>
      </c>
      <c r="C43" s="122"/>
    </row>
    <row r="44" spans="1:14" ht="16.5" thickBot="1" x14ac:dyDescent="0.3">
      <c r="A44" s="123" t="s">
        <v>51</v>
      </c>
      <c r="B44" s="289">
        <f>SUM(B45:B52)</f>
        <v>5442.2199999999993</v>
      </c>
    </row>
    <row r="45" spans="1:14" ht="15.75" x14ac:dyDescent="0.25">
      <c r="A45" s="209" t="s">
        <v>52</v>
      </c>
      <c r="B45" s="136">
        <v>532.48</v>
      </c>
      <c r="C45" s="121"/>
    </row>
    <row r="46" spans="1:14" ht="15.75" x14ac:dyDescent="0.25">
      <c r="A46" s="209" t="s">
        <v>53</v>
      </c>
      <c r="B46" s="210">
        <v>921.6</v>
      </c>
      <c r="C46" s="121"/>
    </row>
    <row r="47" spans="1:14" ht="15.75" x14ac:dyDescent="0.25">
      <c r="A47" s="209" t="s">
        <v>54</v>
      </c>
      <c r="B47" s="210">
        <v>35.200000000000003</v>
      </c>
      <c r="C47" s="121"/>
    </row>
    <row r="48" spans="1:14" ht="15.75" x14ac:dyDescent="0.25">
      <c r="A48" s="209" t="s">
        <v>57</v>
      </c>
      <c r="B48" s="210">
        <v>2320.84</v>
      </c>
      <c r="C48" s="121"/>
    </row>
    <row r="49" spans="1:3" ht="15.75" x14ac:dyDescent="0.25">
      <c r="A49" s="209" t="s">
        <v>59</v>
      </c>
      <c r="B49" s="136">
        <v>252</v>
      </c>
      <c r="C49" s="121"/>
    </row>
    <row r="50" spans="1:3" ht="15.75" x14ac:dyDescent="0.25">
      <c r="A50" s="209" t="s">
        <v>60</v>
      </c>
      <c r="B50" s="136">
        <v>41.6</v>
      </c>
      <c r="C50" s="121"/>
    </row>
    <row r="51" spans="1:3" ht="15.75" x14ac:dyDescent="0.25">
      <c r="A51" s="209" t="s">
        <v>61</v>
      </c>
      <c r="B51" s="136">
        <v>1201.5999999999999</v>
      </c>
      <c r="C51" s="121"/>
    </row>
    <row r="52" spans="1:3" ht="16.5" thickBot="1" x14ac:dyDescent="0.3">
      <c r="A52" s="209" t="s">
        <v>62</v>
      </c>
      <c r="B52" s="136">
        <v>136.9</v>
      </c>
      <c r="C52" s="122"/>
    </row>
    <row r="53" spans="1:3" ht="16.5" thickBot="1" x14ac:dyDescent="0.3">
      <c r="A53" s="123" t="s">
        <v>64</v>
      </c>
      <c r="B53" s="289">
        <f>SUM(B54:B60)</f>
        <v>109040</v>
      </c>
    </row>
    <row r="54" spans="1:3" ht="15.75" x14ac:dyDescent="0.25">
      <c r="A54" s="211" t="s">
        <v>66</v>
      </c>
      <c r="B54" s="136">
        <v>657.6</v>
      </c>
      <c r="C54" s="121"/>
    </row>
    <row r="55" spans="1:3" ht="15.75" x14ac:dyDescent="0.25">
      <c r="A55" s="209" t="s">
        <v>67</v>
      </c>
      <c r="B55" s="136">
        <v>3146.4</v>
      </c>
      <c r="C55" s="121"/>
    </row>
    <row r="56" spans="1:3" ht="15.75" x14ac:dyDescent="0.25">
      <c r="A56" s="209" t="s">
        <v>68</v>
      </c>
      <c r="B56" s="136">
        <v>89864.8</v>
      </c>
      <c r="C56" s="121"/>
    </row>
    <row r="57" spans="1:3" ht="15.75" x14ac:dyDescent="0.25">
      <c r="A57" s="209" t="s">
        <v>69</v>
      </c>
      <c r="B57" s="210">
        <v>407.2</v>
      </c>
      <c r="C57" s="121"/>
    </row>
    <row r="58" spans="1:3" ht="15.75" x14ac:dyDescent="0.25">
      <c r="A58" s="209" t="s">
        <v>70</v>
      </c>
      <c r="B58" s="136">
        <v>1142.4000000000001</v>
      </c>
      <c r="C58" s="121"/>
    </row>
    <row r="59" spans="1:3" ht="15.75" x14ac:dyDescent="0.25">
      <c r="A59" s="209" t="s">
        <v>72</v>
      </c>
      <c r="B59" s="136">
        <v>10744.8</v>
      </c>
      <c r="C59" s="121"/>
    </row>
    <row r="60" spans="1:3" ht="16.5" thickBot="1" x14ac:dyDescent="0.3">
      <c r="A60" s="209" t="s">
        <v>74</v>
      </c>
      <c r="B60" s="136">
        <v>3076.8</v>
      </c>
      <c r="C60" s="122"/>
    </row>
    <row r="61" spans="1:3" ht="16.5" thickBot="1" x14ac:dyDescent="0.3">
      <c r="A61" s="123" t="s">
        <v>75</v>
      </c>
      <c r="B61" s="289">
        <f>SUM(B62:B66)</f>
        <v>504538.95</v>
      </c>
    </row>
    <row r="62" spans="1:3" ht="15.75" x14ac:dyDescent="0.25">
      <c r="A62" s="209" t="s">
        <v>76</v>
      </c>
      <c r="B62" s="212">
        <v>5771.95</v>
      </c>
      <c r="C62" s="121"/>
    </row>
    <row r="63" spans="1:3" ht="15.75" x14ac:dyDescent="0.25">
      <c r="A63" s="209" t="s">
        <v>77</v>
      </c>
      <c r="B63" s="213">
        <v>64.37</v>
      </c>
      <c r="C63" s="121"/>
    </row>
    <row r="64" spans="1:3" ht="15.75" x14ac:dyDescent="0.25">
      <c r="A64" s="209" t="s">
        <v>81</v>
      </c>
      <c r="B64" s="212">
        <v>101.52</v>
      </c>
      <c r="C64" s="121"/>
    </row>
    <row r="65" spans="1:3" ht="15.75" x14ac:dyDescent="0.25">
      <c r="A65" s="209" t="s">
        <v>209</v>
      </c>
      <c r="B65" s="212">
        <v>498594.05</v>
      </c>
      <c r="C65" s="121"/>
    </row>
    <row r="66" spans="1:3" ht="16.5" thickBot="1" x14ac:dyDescent="0.3">
      <c r="A66" s="209" t="s">
        <v>85</v>
      </c>
      <c r="B66" s="213">
        <v>7.06</v>
      </c>
      <c r="C66" s="122"/>
    </row>
    <row r="67" spans="1:3" ht="16.5" thickBot="1" x14ac:dyDescent="0.3">
      <c r="A67" s="123" t="s">
        <v>87</v>
      </c>
      <c r="B67" s="289">
        <f>SUM(B68:B70)</f>
        <v>952.17000000000007</v>
      </c>
    </row>
    <row r="68" spans="1:3" ht="15.75" x14ac:dyDescent="0.25">
      <c r="A68" s="214" t="s">
        <v>88</v>
      </c>
      <c r="B68" s="136">
        <v>697.58</v>
      </c>
      <c r="C68" s="121"/>
    </row>
    <row r="69" spans="1:3" ht="15.75" x14ac:dyDescent="0.25">
      <c r="A69" s="208" t="s">
        <v>94</v>
      </c>
      <c r="B69" s="136">
        <v>42.63</v>
      </c>
      <c r="C69" s="121"/>
    </row>
    <row r="70" spans="1:3" ht="16.5" thickBot="1" x14ac:dyDescent="0.3">
      <c r="A70" s="208" t="s">
        <v>95</v>
      </c>
      <c r="B70" s="136">
        <v>211.96</v>
      </c>
      <c r="C70" s="122"/>
    </row>
    <row r="71" spans="1:3" ht="16.5" thickBot="1" x14ac:dyDescent="0.3">
      <c r="A71" s="123" t="s">
        <v>98</v>
      </c>
      <c r="B71" s="289">
        <f>SUM(B72:B76)</f>
        <v>6398.91</v>
      </c>
    </row>
    <row r="72" spans="1:3" ht="15.75" x14ac:dyDescent="0.25">
      <c r="A72" s="208" t="s">
        <v>99</v>
      </c>
      <c r="B72" s="136">
        <v>1670.42</v>
      </c>
      <c r="C72" s="121"/>
    </row>
    <row r="73" spans="1:3" ht="15.75" x14ac:dyDescent="0.25">
      <c r="A73" s="208" t="s">
        <v>100</v>
      </c>
      <c r="B73" s="136">
        <v>1478.19</v>
      </c>
      <c r="C73" s="121"/>
    </row>
    <row r="74" spans="1:3" ht="15.75" x14ac:dyDescent="0.25">
      <c r="A74" s="208" t="s">
        <v>101</v>
      </c>
      <c r="B74" s="136">
        <v>101.7</v>
      </c>
      <c r="C74" s="121"/>
    </row>
    <row r="75" spans="1:3" ht="15.75" x14ac:dyDescent="0.25">
      <c r="A75" s="208" t="s">
        <v>102</v>
      </c>
      <c r="B75" s="136">
        <v>2433.8200000000002</v>
      </c>
      <c r="C75" s="121"/>
    </row>
    <row r="76" spans="1:3" ht="16.5" thickBot="1" x14ac:dyDescent="0.3">
      <c r="A76" s="215" t="s">
        <v>103</v>
      </c>
      <c r="B76" s="136">
        <v>714.78</v>
      </c>
      <c r="C76" s="122"/>
    </row>
    <row r="77" spans="1:3" ht="16.5" thickBot="1" x14ac:dyDescent="0.3">
      <c r="A77" s="123" t="s">
        <v>105</v>
      </c>
      <c r="B77" s="289">
        <f>SUM(B78:B81)</f>
        <v>11714.4</v>
      </c>
    </row>
    <row r="78" spans="1:3" ht="15.75" x14ac:dyDescent="0.25">
      <c r="A78" s="217" t="s">
        <v>106</v>
      </c>
      <c r="B78" s="136">
        <v>194.4</v>
      </c>
      <c r="C78" s="121"/>
    </row>
    <row r="79" spans="1:3" ht="15.75" x14ac:dyDescent="0.25">
      <c r="A79" s="218" t="s">
        <v>107</v>
      </c>
      <c r="B79" s="210">
        <v>453.6</v>
      </c>
      <c r="C79" s="121"/>
    </row>
    <row r="80" spans="1:3" ht="15.75" x14ac:dyDescent="0.25">
      <c r="A80" s="218" t="s">
        <v>108</v>
      </c>
      <c r="B80" s="136">
        <v>9660</v>
      </c>
      <c r="C80" s="121"/>
    </row>
    <row r="81" spans="1:3" ht="16.5" thickBot="1" x14ac:dyDescent="0.3">
      <c r="A81" s="219" t="s">
        <v>109</v>
      </c>
      <c r="B81" s="216">
        <v>1406.4</v>
      </c>
      <c r="C81" s="122"/>
    </row>
    <row r="82" spans="1:3" ht="16.5" thickBot="1" x14ac:dyDescent="0.3">
      <c r="A82" s="123" t="s">
        <v>110</v>
      </c>
      <c r="B82" s="221"/>
      <c r="C82" s="122"/>
    </row>
    <row r="83" spans="1:3" ht="16.5" thickBot="1" x14ac:dyDescent="0.3">
      <c r="A83" s="224" t="s">
        <v>115</v>
      </c>
      <c r="B83" s="289">
        <f>SUM(B84:B90)</f>
        <v>17637.759999999998</v>
      </c>
    </row>
    <row r="84" spans="1:3" ht="15.75" x14ac:dyDescent="0.25">
      <c r="A84" s="209" t="s">
        <v>116</v>
      </c>
      <c r="B84" s="136">
        <v>731.46</v>
      </c>
      <c r="C84" s="121"/>
    </row>
    <row r="85" spans="1:3" ht="15.75" x14ac:dyDescent="0.25">
      <c r="A85" s="209" t="s">
        <v>117</v>
      </c>
      <c r="B85" s="136">
        <v>417.96</v>
      </c>
      <c r="C85" s="121"/>
    </row>
    <row r="86" spans="1:3" ht="15.75" x14ac:dyDescent="0.25">
      <c r="A86" s="209" t="s">
        <v>118</v>
      </c>
      <c r="B86" s="136">
        <v>6269.21</v>
      </c>
      <c r="C86" s="121"/>
    </row>
    <row r="87" spans="1:3" ht="15.75" x14ac:dyDescent="0.25">
      <c r="A87" s="209" t="s">
        <v>119</v>
      </c>
      <c r="B87" s="136">
        <v>465.06</v>
      </c>
      <c r="C87" s="121"/>
    </row>
    <row r="88" spans="1:3" ht="15.75" x14ac:dyDescent="0.25">
      <c r="A88" s="209" t="s">
        <v>120</v>
      </c>
      <c r="B88" s="136">
        <v>6636.34</v>
      </c>
      <c r="C88" s="121"/>
    </row>
    <row r="89" spans="1:3" ht="15.75" x14ac:dyDescent="0.25">
      <c r="A89" s="209" t="s">
        <v>121</v>
      </c>
      <c r="B89" s="136">
        <v>2800</v>
      </c>
      <c r="C89" s="121"/>
    </row>
    <row r="90" spans="1:3" ht="16.5" thickBot="1" x14ac:dyDescent="0.3">
      <c r="A90" s="209" t="s">
        <v>122</v>
      </c>
      <c r="B90" s="136">
        <v>317.73</v>
      </c>
      <c r="C90" s="122"/>
    </row>
    <row r="91" spans="1:3" ht="16.5" thickBot="1" x14ac:dyDescent="0.3">
      <c r="A91" s="123" t="s">
        <v>123</v>
      </c>
      <c r="B91" s="289">
        <f>SUM(B92:B98)</f>
        <v>37781.58</v>
      </c>
    </row>
    <row r="92" spans="1:3" ht="15.75" x14ac:dyDescent="0.25">
      <c r="A92" s="211" t="s">
        <v>124</v>
      </c>
      <c r="B92" s="136">
        <v>4581.68</v>
      </c>
      <c r="C92" s="121"/>
    </row>
    <row r="93" spans="1:3" ht="15.75" x14ac:dyDescent="0.25">
      <c r="A93" s="209" t="s">
        <v>127</v>
      </c>
      <c r="B93" s="136">
        <v>14680.75</v>
      </c>
      <c r="C93" s="121"/>
    </row>
    <row r="94" spans="1:3" ht="15.75" x14ac:dyDescent="0.25">
      <c r="A94" s="209" t="s">
        <v>129</v>
      </c>
      <c r="B94" s="136">
        <v>451.2</v>
      </c>
      <c r="C94" s="121"/>
    </row>
    <row r="95" spans="1:3" ht="15.75" x14ac:dyDescent="0.25">
      <c r="A95" s="209" t="s">
        <v>130</v>
      </c>
      <c r="B95" s="210">
        <v>4346.07</v>
      </c>
      <c r="C95" s="121"/>
    </row>
    <row r="96" spans="1:3" ht="15.75" x14ac:dyDescent="0.25">
      <c r="A96" s="209" t="s">
        <v>132</v>
      </c>
      <c r="B96" s="136">
        <v>6176.6</v>
      </c>
      <c r="C96" s="121"/>
    </row>
    <row r="97" spans="1:3" ht="15.75" x14ac:dyDescent="0.25">
      <c r="A97" s="209" t="s">
        <v>136</v>
      </c>
      <c r="B97" s="136">
        <v>7476.54</v>
      </c>
      <c r="C97" s="121"/>
    </row>
    <row r="98" spans="1:3" ht="16.5" thickBot="1" x14ac:dyDescent="0.3">
      <c r="A98" s="209" t="s">
        <v>138</v>
      </c>
      <c r="B98" s="136">
        <v>68.739999999999995</v>
      </c>
      <c r="C98" s="122"/>
    </row>
    <row r="99" spans="1:3" ht="16.5" thickBot="1" x14ac:dyDescent="0.3">
      <c r="A99" s="123" t="s">
        <v>141</v>
      </c>
      <c r="B99" s="289">
        <f>SUM(B100:B105)</f>
        <v>34296.01</v>
      </c>
    </row>
    <row r="100" spans="1:3" ht="15.75" x14ac:dyDescent="0.25">
      <c r="A100" s="211" t="s">
        <v>142</v>
      </c>
      <c r="B100" s="225">
        <v>20762.47</v>
      </c>
      <c r="C100" s="121"/>
    </row>
    <row r="101" spans="1:3" ht="15.75" x14ac:dyDescent="0.25">
      <c r="A101" s="209" t="s">
        <v>144</v>
      </c>
      <c r="B101" s="225">
        <v>6597.36</v>
      </c>
      <c r="C101" s="121"/>
    </row>
    <row r="102" spans="1:3" ht="15.75" x14ac:dyDescent="0.25">
      <c r="A102" s="209" t="s">
        <v>146</v>
      </c>
      <c r="B102" s="225">
        <v>800</v>
      </c>
      <c r="C102" s="121"/>
    </row>
    <row r="103" spans="1:3" ht="15.75" x14ac:dyDescent="0.25">
      <c r="A103" s="209" t="s">
        <v>147</v>
      </c>
      <c r="B103" s="225">
        <v>33.6</v>
      </c>
      <c r="C103" s="121"/>
    </row>
    <row r="104" spans="1:3" ht="15.75" x14ac:dyDescent="0.25">
      <c r="A104" s="209" t="s">
        <v>149</v>
      </c>
      <c r="B104" s="225">
        <v>4800.9799999999996</v>
      </c>
      <c r="C104" s="121"/>
    </row>
    <row r="105" spans="1:3" ht="16.5" thickBot="1" x14ac:dyDescent="0.3">
      <c r="A105" s="209" t="s">
        <v>148</v>
      </c>
      <c r="B105" s="225">
        <v>1301.5999999999999</v>
      </c>
      <c r="C105" s="122"/>
    </row>
    <row r="106" spans="1:3" ht="16.5" thickBot="1" x14ac:dyDescent="0.3">
      <c r="A106" s="123" t="s">
        <v>151</v>
      </c>
      <c r="B106" s="289">
        <f>SUM(B107:B114)</f>
        <v>29257.41</v>
      </c>
    </row>
    <row r="107" spans="1:3" ht="15.75" x14ac:dyDescent="0.25">
      <c r="A107" s="209" t="s">
        <v>153</v>
      </c>
      <c r="B107" s="136">
        <v>969.39</v>
      </c>
      <c r="C107" s="121"/>
    </row>
    <row r="108" spans="1:3" ht="15.75" x14ac:dyDescent="0.25">
      <c r="A108" s="209" t="s">
        <v>155</v>
      </c>
      <c r="B108" s="136">
        <v>935.2</v>
      </c>
      <c r="C108" s="121"/>
    </row>
    <row r="109" spans="1:3" ht="15.75" x14ac:dyDescent="0.25">
      <c r="A109" s="209" t="s">
        <v>156</v>
      </c>
      <c r="B109" s="136">
        <v>9448.7999999999993</v>
      </c>
      <c r="C109" s="121"/>
    </row>
    <row r="110" spans="1:3" ht="15.75" x14ac:dyDescent="0.25">
      <c r="A110" s="209" t="s">
        <v>157</v>
      </c>
      <c r="B110" s="136">
        <v>15369.86</v>
      </c>
      <c r="C110" s="121"/>
    </row>
    <row r="111" spans="1:3" ht="15.75" x14ac:dyDescent="0.25">
      <c r="A111" s="209" t="s">
        <v>158</v>
      </c>
      <c r="B111" s="136">
        <v>188.8</v>
      </c>
      <c r="C111" s="121"/>
    </row>
    <row r="112" spans="1:3" ht="15.75" x14ac:dyDescent="0.25">
      <c r="A112" s="209" t="s">
        <v>159</v>
      </c>
      <c r="B112" s="136">
        <v>1472.8</v>
      </c>
      <c r="C112" s="121"/>
    </row>
    <row r="113" spans="1:3" ht="15.75" x14ac:dyDescent="0.25">
      <c r="A113" s="209" t="s">
        <v>160</v>
      </c>
      <c r="B113" s="210">
        <v>301.36</v>
      </c>
      <c r="C113" s="121"/>
    </row>
    <row r="114" spans="1:3" ht="16.5" thickBot="1" x14ac:dyDescent="0.3">
      <c r="A114" s="209" t="s">
        <v>161</v>
      </c>
      <c r="B114" s="136">
        <v>571.20000000000005</v>
      </c>
      <c r="C114" s="122"/>
    </row>
    <row r="115" spans="1:3" ht="16.5" thickBot="1" x14ac:dyDescent="0.3">
      <c r="A115" s="123" t="s">
        <v>162</v>
      </c>
      <c r="B115" s="289">
        <f>SUM(B116:B121)</f>
        <v>9795.36</v>
      </c>
    </row>
    <row r="116" spans="1:3" ht="15.75" x14ac:dyDescent="0.25">
      <c r="A116" s="209" t="s">
        <v>163</v>
      </c>
      <c r="B116" s="136">
        <v>443.46</v>
      </c>
      <c r="C116" s="121"/>
    </row>
    <row r="117" spans="1:3" ht="15.75" x14ac:dyDescent="0.25">
      <c r="A117" s="209" t="s">
        <v>165</v>
      </c>
      <c r="B117" s="136">
        <v>2263.9499999999998</v>
      </c>
      <c r="C117" s="121"/>
    </row>
    <row r="118" spans="1:3" ht="15.75" x14ac:dyDescent="0.25">
      <c r="A118" s="209" t="s">
        <v>166</v>
      </c>
      <c r="B118" s="136">
        <v>6317.69</v>
      </c>
      <c r="C118" s="121"/>
    </row>
    <row r="119" spans="1:3" ht="15.75" x14ac:dyDescent="0.25">
      <c r="A119" s="209" t="s">
        <v>168</v>
      </c>
      <c r="B119" s="136">
        <v>613.12</v>
      </c>
      <c r="C119" s="121"/>
    </row>
    <row r="120" spans="1:3" ht="15.75" x14ac:dyDescent="0.25">
      <c r="A120" s="209" t="s">
        <v>213</v>
      </c>
      <c r="B120" s="136">
        <v>77.290000000000006</v>
      </c>
      <c r="C120" s="121"/>
    </row>
    <row r="121" spans="1:3" ht="16.5" thickBot="1" x14ac:dyDescent="0.3">
      <c r="A121" s="223" t="s">
        <v>214</v>
      </c>
      <c r="B121" s="136">
        <v>79.849999999999994</v>
      </c>
      <c r="C121" s="122"/>
    </row>
    <row r="122" spans="1:3" ht="16.5" thickBot="1" x14ac:dyDescent="0.3">
      <c r="A122" s="123" t="s">
        <v>170</v>
      </c>
      <c r="B122" s="289">
        <f>SUM(B123:B129)</f>
        <v>26955.339999999997</v>
      </c>
    </row>
    <row r="123" spans="1:3" ht="15.75" x14ac:dyDescent="0.25">
      <c r="A123" s="214" t="s">
        <v>171</v>
      </c>
      <c r="B123" s="136">
        <v>4831.2</v>
      </c>
      <c r="C123" s="121"/>
    </row>
    <row r="124" spans="1:3" ht="15.75" x14ac:dyDescent="0.25">
      <c r="A124" s="208" t="s">
        <v>172</v>
      </c>
      <c r="B124" s="136">
        <v>889.08</v>
      </c>
      <c r="C124" s="121"/>
    </row>
    <row r="125" spans="1:3" ht="15.75" x14ac:dyDescent="0.25">
      <c r="A125" s="208" t="s">
        <v>175</v>
      </c>
      <c r="B125" s="136">
        <v>634.4</v>
      </c>
      <c r="C125" s="121"/>
    </row>
    <row r="126" spans="1:3" ht="15.75" x14ac:dyDescent="0.25">
      <c r="A126" s="208" t="s">
        <v>176</v>
      </c>
      <c r="B126" s="136">
        <v>788</v>
      </c>
      <c r="C126" s="121"/>
    </row>
    <row r="127" spans="1:3" ht="15.75" x14ac:dyDescent="0.25">
      <c r="A127" s="208" t="s">
        <v>177</v>
      </c>
      <c r="B127" s="136">
        <v>1997.6</v>
      </c>
      <c r="C127" s="121"/>
    </row>
    <row r="128" spans="1:3" ht="15.75" x14ac:dyDescent="0.25">
      <c r="A128" s="208" t="s">
        <v>181</v>
      </c>
      <c r="B128" s="136">
        <v>73.900000000000006</v>
      </c>
      <c r="C128" s="121"/>
    </row>
    <row r="129" spans="1:3" ht="16.5" thickBot="1" x14ac:dyDescent="0.3">
      <c r="A129" s="215" t="s">
        <v>215</v>
      </c>
      <c r="B129" s="136">
        <v>17741.16</v>
      </c>
      <c r="C129" s="122"/>
    </row>
    <row r="130" spans="1:3" ht="16.5" thickBot="1" x14ac:dyDescent="0.3">
      <c r="A130" s="123" t="s">
        <v>183</v>
      </c>
      <c r="B130" s="289">
        <f>SUM(B131:B133)</f>
        <v>1609.4</v>
      </c>
    </row>
    <row r="131" spans="1:3" ht="15.75" x14ac:dyDescent="0.25">
      <c r="A131" s="208" t="s">
        <v>185</v>
      </c>
      <c r="B131" s="136">
        <v>770.4</v>
      </c>
      <c r="C131" s="121"/>
    </row>
    <row r="132" spans="1:3" ht="15.75" x14ac:dyDescent="0.25">
      <c r="A132" s="208" t="s">
        <v>186</v>
      </c>
      <c r="B132" s="136">
        <v>347.8</v>
      </c>
      <c r="C132" s="121"/>
    </row>
    <row r="133" spans="1:3" ht="16.5" thickBot="1" x14ac:dyDescent="0.3">
      <c r="A133" s="208" t="s">
        <v>187</v>
      </c>
      <c r="B133" s="136">
        <v>491.2</v>
      </c>
      <c r="C133" s="122"/>
    </row>
    <row r="134" spans="1:3" ht="16.5" thickBot="1" x14ac:dyDescent="0.3">
      <c r="A134" s="123" t="s">
        <v>193</v>
      </c>
      <c r="B134" s="289">
        <f>SUM(B135:B141)</f>
        <v>15608.25</v>
      </c>
    </row>
    <row r="135" spans="1:3" ht="15.75" x14ac:dyDescent="0.25">
      <c r="A135" s="208" t="s">
        <v>195</v>
      </c>
      <c r="B135" s="136">
        <v>703</v>
      </c>
      <c r="C135" s="121"/>
    </row>
    <row r="136" spans="1:3" ht="15.75" x14ac:dyDescent="0.25">
      <c r="A136" s="208" t="s">
        <v>196</v>
      </c>
      <c r="B136" s="136">
        <v>823.61</v>
      </c>
      <c r="C136" s="121"/>
    </row>
    <row r="137" spans="1:3" ht="15.75" x14ac:dyDescent="0.25">
      <c r="A137" s="208" t="s">
        <v>197</v>
      </c>
      <c r="B137" s="136">
        <v>1412</v>
      </c>
      <c r="C137" s="121"/>
    </row>
    <row r="138" spans="1:3" ht="15.75" x14ac:dyDescent="0.25">
      <c r="A138" s="208" t="s">
        <v>200</v>
      </c>
      <c r="B138" s="136">
        <v>93.86</v>
      </c>
      <c r="C138" s="121"/>
    </row>
    <row r="139" spans="1:3" ht="15.75" x14ac:dyDescent="0.25">
      <c r="A139" s="208" t="s">
        <v>202</v>
      </c>
      <c r="B139" s="136">
        <v>3366</v>
      </c>
      <c r="C139" s="121"/>
    </row>
    <row r="140" spans="1:3" ht="15.75" x14ac:dyDescent="0.25">
      <c r="A140" s="208" t="s">
        <v>204</v>
      </c>
      <c r="B140" s="136">
        <v>337</v>
      </c>
      <c r="C140" s="121"/>
    </row>
    <row r="141" spans="1:3" ht="16.5" thickBot="1" x14ac:dyDescent="0.3">
      <c r="A141" s="215" t="s">
        <v>205</v>
      </c>
      <c r="B141" s="136">
        <v>8872.7800000000007</v>
      </c>
      <c r="C141" s="122"/>
    </row>
    <row r="142" spans="1:3" ht="16.5" thickBot="1" x14ac:dyDescent="0.3">
      <c r="A142" s="107" t="s">
        <v>206</v>
      </c>
      <c r="B142" s="323">
        <f>SUM(B38,B44,B53,B61,B67,B71,B77,B83,B91,B99,B106,B115,B122,B130,B134)</f>
        <v>813152.16000000015</v>
      </c>
    </row>
    <row r="143" spans="1:3" ht="15.75" x14ac:dyDescent="0.25">
      <c r="A143" s="146"/>
      <c r="B143" s="121"/>
      <c r="C143" s="147"/>
    </row>
  </sheetData>
  <mergeCells count="13">
    <mergeCell ref="J6:K6"/>
    <mergeCell ref="B25:B26"/>
    <mergeCell ref="C25:D25"/>
    <mergeCell ref="G25:J25"/>
    <mergeCell ref="L25:M25"/>
    <mergeCell ref="D1:E1"/>
    <mergeCell ref="A2:I2"/>
    <mergeCell ref="A4:H4"/>
    <mergeCell ref="A6:A7"/>
    <mergeCell ref="B6:B7"/>
    <mergeCell ref="C6:D6"/>
    <mergeCell ref="E6:F6"/>
    <mergeCell ref="G6:H6"/>
  </mergeCells>
  <conditionalFormatting sqref="B143">
    <cfRule type="top10" dxfId="3" priority="1" stopIfTrue="1" rank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2"/>
  <sheetViews>
    <sheetView topLeftCell="A185" zoomScale="80" zoomScaleNormal="80" workbookViewId="0">
      <selection activeCell="C21" sqref="C21"/>
    </sheetView>
  </sheetViews>
  <sheetFormatPr defaultRowHeight="12.75" x14ac:dyDescent="0.2"/>
  <cols>
    <col min="1" max="1" width="55.5703125" customWidth="1"/>
    <col min="2" max="2" width="17.85546875" customWidth="1"/>
    <col min="3" max="3" width="19.42578125" customWidth="1"/>
    <col min="4" max="4" width="18" customWidth="1"/>
    <col min="5" max="5" width="19.140625" customWidth="1"/>
    <col min="6" max="6" width="22" customWidth="1"/>
    <col min="7" max="7" width="15.85546875" customWidth="1"/>
    <col min="8" max="8" width="15.28515625" customWidth="1"/>
    <col min="9" max="9" width="17.85546875" bestFit="1" customWidth="1"/>
    <col min="10" max="10" width="19.28515625" customWidth="1"/>
    <col min="11" max="11" width="17.140625" customWidth="1"/>
    <col min="12" max="12" width="11.5703125" customWidth="1"/>
    <col min="13" max="13" width="14.85546875" bestFit="1" customWidth="1"/>
  </cols>
  <sheetData>
    <row r="1" spans="1:18" ht="24.75" customHeight="1" x14ac:dyDescent="0.3">
      <c r="A1" s="1"/>
      <c r="D1" s="297" t="s">
        <v>0</v>
      </c>
      <c r="E1" s="297"/>
      <c r="H1" s="2"/>
      <c r="I1" s="3"/>
      <c r="J1" s="4"/>
      <c r="K1" s="4"/>
      <c r="L1" s="4"/>
      <c r="M1" s="4"/>
      <c r="N1" s="5"/>
    </row>
    <row r="2" spans="1:18" ht="25.5" customHeight="1" x14ac:dyDescent="0.2">
      <c r="A2" s="298" t="s">
        <v>1</v>
      </c>
      <c r="B2" s="298"/>
      <c r="C2" s="298"/>
      <c r="D2" s="298"/>
      <c r="E2" s="298"/>
      <c r="F2" s="298"/>
      <c r="G2" s="298"/>
      <c r="H2" s="298"/>
      <c r="I2" s="298"/>
      <c r="J2" s="6"/>
      <c r="K2" s="6"/>
      <c r="L2" s="6"/>
      <c r="M2" s="6"/>
      <c r="N2" s="6"/>
      <c r="O2" s="6"/>
      <c r="P2" s="6"/>
      <c r="Q2" s="6"/>
      <c r="R2" s="6"/>
    </row>
    <row r="3" spans="1:18" ht="19.5" x14ac:dyDescent="0.35">
      <c r="A3" s="7" t="s">
        <v>2</v>
      </c>
      <c r="B3" s="8"/>
      <c r="C3" s="9"/>
      <c r="D3" s="10"/>
      <c r="E3" s="11"/>
      <c r="F3" s="12"/>
      <c r="G3" s="8"/>
      <c r="H3" s="2"/>
      <c r="I3" s="3"/>
      <c r="J3" s="4"/>
      <c r="K3" s="4"/>
      <c r="L3" s="4"/>
      <c r="M3" s="4"/>
      <c r="N3" s="5"/>
    </row>
    <row r="4" spans="1:18" ht="15.75" x14ac:dyDescent="0.25">
      <c r="A4" s="299" t="s">
        <v>3</v>
      </c>
      <c r="B4" s="299"/>
      <c r="C4" s="299"/>
      <c r="D4" s="299"/>
      <c r="E4" s="299"/>
      <c r="F4" s="299"/>
      <c r="G4" s="299"/>
      <c r="H4" s="299"/>
      <c r="I4" s="13"/>
      <c r="J4" s="4"/>
      <c r="K4" s="4"/>
      <c r="L4" s="4"/>
      <c r="M4" s="4"/>
      <c r="N4" s="5"/>
    </row>
    <row r="5" spans="1:18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4"/>
      <c r="M5" s="4"/>
      <c r="N5" s="5"/>
    </row>
    <row r="6" spans="1:18" ht="13.5" thickBot="1" x14ac:dyDescent="0.25">
      <c r="A6" s="291"/>
      <c r="B6" s="293" t="s">
        <v>4</v>
      </c>
      <c r="C6" s="295" t="s">
        <v>5</v>
      </c>
      <c r="D6" s="296"/>
      <c r="E6" s="295" t="s">
        <v>6</v>
      </c>
      <c r="F6" s="296"/>
      <c r="G6" s="295" t="s">
        <v>7</v>
      </c>
      <c r="H6" s="296"/>
      <c r="I6" s="18" t="s">
        <v>8</v>
      </c>
      <c r="J6" s="300" t="s">
        <v>9</v>
      </c>
      <c r="K6" s="301"/>
      <c r="L6" s="4"/>
      <c r="M6" s="4"/>
      <c r="N6" s="5"/>
    </row>
    <row r="7" spans="1:18" ht="13.5" thickBot="1" x14ac:dyDescent="0.25">
      <c r="A7" s="292"/>
      <c r="B7" s="294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5" t="s">
        <v>12</v>
      </c>
      <c r="K7" s="25" t="s">
        <v>13</v>
      </c>
      <c r="L7" s="4"/>
      <c r="M7" s="4"/>
      <c r="N7" s="5"/>
    </row>
    <row r="8" spans="1:18" ht="16.5" thickBot="1" x14ac:dyDescent="0.3">
      <c r="A8" s="26" t="s">
        <v>14</v>
      </c>
      <c r="B8" s="27" t="s">
        <v>15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1">
        <v>9</v>
      </c>
      <c r="L8" s="4"/>
      <c r="M8" s="4"/>
      <c r="N8" s="5"/>
    </row>
    <row r="9" spans="1:18" ht="16.5" thickBot="1" x14ac:dyDescent="0.25">
      <c r="A9" s="32" t="s">
        <v>343</v>
      </c>
      <c r="B9" s="33">
        <v>100</v>
      </c>
      <c r="C9" s="34">
        <f>SUM(C10:C21)</f>
        <v>249</v>
      </c>
      <c r="D9" s="34">
        <f>SUM(D10:D21)</f>
        <v>14</v>
      </c>
      <c r="E9" s="35">
        <f>SUM(E10:E21)</f>
        <v>73</v>
      </c>
      <c r="F9" s="310">
        <f>SUM(F10:F21)</f>
        <v>51000</v>
      </c>
      <c r="G9" s="34">
        <f>SUM(G10:G21)</f>
        <v>201</v>
      </c>
      <c r="H9" s="311">
        <f>SUM(H10:H21)</f>
        <v>1631500</v>
      </c>
      <c r="I9" s="310">
        <f>SUM(I10:I21)</f>
        <v>410247.4800000001</v>
      </c>
      <c r="J9" s="35">
        <f>SUM(J10:J21)</f>
        <v>128</v>
      </c>
      <c r="K9" s="153">
        <f>SUM(K10:K21)</f>
        <v>439950</v>
      </c>
      <c r="L9" s="4"/>
      <c r="M9" s="4"/>
      <c r="N9" s="5"/>
    </row>
    <row r="10" spans="1:18" ht="15.75" x14ac:dyDescent="0.2">
      <c r="A10" s="36" t="s">
        <v>16</v>
      </c>
      <c r="B10" s="37">
        <v>101</v>
      </c>
      <c r="C10" s="38">
        <f>([1]Суми!C20)</f>
        <v>50</v>
      </c>
      <c r="D10" s="38">
        <f>([1]Суми!D20)</f>
        <v>4</v>
      </c>
      <c r="E10" s="38">
        <f>([1]Суми!E20)</f>
        <v>11</v>
      </c>
      <c r="F10" s="155">
        <f>([1]Суми!F20)</f>
        <v>15100</v>
      </c>
      <c r="G10" s="38">
        <f>([1]Суми!G20)</f>
        <v>51</v>
      </c>
      <c r="H10" s="155">
        <f>([1]Суми!H20)</f>
        <v>1288000</v>
      </c>
      <c r="I10" s="155">
        <f>([1]Суми!I20)</f>
        <v>194835.58000000002</v>
      </c>
      <c r="J10" s="38">
        <f>([1]Суми!J20)</f>
        <v>19</v>
      </c>
      <c r="K10" s="155">
        <f>([1]Суми!K20)</f>
        <v>195400</v>
      </c>
      <c r="L10" s="4"/>
      <c r="M10" s="4"/>
      <c r="N10" s="5"/>
    </row>
    <row r="11" spans="1:18" ht="15.75" x14ac:dyDescent="0.2">
      <c r="A11" s="39" t="s">
        <v>17</v>
      </c>
      <c r="B11" s="40">
        <v>102</v>
      </c>
      <c r="C11" s="41">
        <f>([1]Суми!C42)</f>
        <v>25</v>
      </c>
      <c r="D11" s="41">
        <f>([1]Суми!D42)</f>
        <v>2</v>
      </c>
      <c r="E11" s="41">
        <f>([1]Суми!E42)</f>
        <v>1</v>
      </c>
      <c r="F11" s="162">
        <f>([1]Суми!F42)</f>
        <v>200</v>
      </c>
      <c r="G11" s="41">
        <f>([1]Суми!G42)</f>
        <v>41</v>
      </c>
      <c r="H11" s="162">
        <f>([1]Суми!H42)</f>
        <v>64950</v>
      </c>
      <c r="I11" s="162">
        <f>([1]Суми!I42)</f>
        <v>49691.89</v>
      </c>
      <c r="J11" s="41">
        <f>([1]Суми!J42)</f>
        <v>6</v>
      </c>
      <c r="K11" s="162">
        <f>([1]Суми!K42)</f>
        <v>3500</v>
      </c>
      <c r="L11" s="4"/>
      <c r="M11" s="4"/>
      <c r="N11" s="5"/>
    </row>
    <row r="12" spans="1:18" ht="15.75" x14ac:dyDescent="0.2">
      <c r="A12" s="42" t="s">
        <v>18</v>
      </c>
      <c r="B12" s="43">
        <v>103</v>
      </c>
      <c r="C12" s="44">
        <f>([1]Суми!C64)</f>
        <v>44</v>
      </c>
      <c r="D12" s="44">
        <f>([1]Суми!D64)</f>
        <v>4</v>
      </c>
      <c r="E12" s="44">
        <f>([1]Суми!E64)</f>
        <v>1</v>
      </c>
      <c r="F12" s="169">
        <f>([1]Суми!F64)</f>
        <v>500</v>
      </c>
      <c r="G12" s="44">
        <f>([1]Суми!G64)</f>
        <v>49</v>
      </c>
      <c r="H12" s="169">
        <f>([1]Суми!H64)</f>
        <v>96250</v>
      </c>
      <c r="I12" s="169">
        <f>([1]Суми!I64)</f>
        <v>76648.350000000006</v>
      </c>
      <c r="J12" s="44">
        <f>([1]Суми!J64)</f>
        <v>10</v>
      </c>
      <c r="K12" s="169">
        <f>([1]Суми!K64)</f>
        <v>21500</v>
      </c>
      <c r="L12" s="4"/>
      <c r="M12" s="4"/>
      <c r="N12" s="5"/>
    </row>
    <row r="13" spans="1:18" ht="15.75" x14ac:dyDescent="0.2">
      <c r="A13" s="39" t="s">
        <v>19</v>
      </c>
      <c r="B13" s="40">
        <v>104</v>
      </c>
      <c r="C13" s="41">
        <f>([1]Суми!C85)</f>
        <v>55</v>
      </c>
      <c r="D13" s="41">
        <f>([1]Суми!D85)</f>
        <v>0</v>
      </c>
      <c r="E13" s="41">
        <f>([1]Суми!E85)</f>
        <v>13</v>
      </c>
      <c r="F13" s="162">
        <f>([1]Суми!F85)</f>
        <v>28700</v>
      </c>
      <c r="G13" s="41">
        <f>([1]Суми!G85)</f>
        <v>31</v>
      </c>
      <c r="H13" s="162">
        <f>([1]Суми!H85)</f>
        <v>160000</v>
      </c>
      <c r="I13" s="162">
        <f>([1]Суми!I85)</f>
        <v>74686.710000000006</v>
      </c>
      <c r="J13" s="41">
        <f>([1]Суми!J85)</f>
        <v>44</v>
      </c>
      <c r="K13" s="162">
        <f>([1]Суми!K85)</f>
        <v>181700</v>
      </c>
      <c r="L13" s="4"/>
      <c r="M13" s="4"/>
      <c r="N13" s="5"/>
    </row>
    <row r="14" spans="1:18" ht="15.75" x14ac:dyDescent="0.2">
      <c r="A14" s="42" t="s">
        <v>20</v>
      </c>
      <c r="B14" s="43">
        <v>105</v>
      </c>
      <c r="C14" s="45">
        <f>([1]Суми!C106)</f>
        <v>46</v>
      </c>
      <c r="D14" s="45">
        <f>([1]Суми!D106)</f>
        <v>0</v>
      </c>
      <c r="E14" s="45">
        <f>([1]Суми!E106)</f>
        <v>32</v>
      </c>
      <c r="F14" s="169">
        <f>([1]Суми!F106)</f>
        <v>3600</v>
      </c>
      <c r="G14" s="45">
        <f>([1]Суми!G106)</f>
        <v>21</v>
      </c>
      <c r="H14" s="169">
        <f>([1]Суми!H106)</f>
        <v>7600</v>
      </c>
      <c r="I14" s="169">
        <f>([1]Суми!I106)</f>
        <v>9400.33</v>
      </c>
      <c r="J14" s="45">
        <f>([1]Суми!J106)</f>
        <v>33</v>
      </c>
      <c r="K14" s="169">
        <f>([1]Суми!K106)</f>
        <v>20750</v>
      </c>
      <c r="L14" s="4"/>
      <c r="M14" s="4"/>
      <c r="N14" s="5"/>
    </row>
    <row r="15" spans="1:18" ht="15.75" x14ac:dyDescent="0.2">
      <c r="A15" s="39" t="s">
        <v>21</v>
      </c>
      <c r="B15" s="40">
        <v>106</v>
      </c>
      <c r="C15" s="41">
        <f>([1]Суми!C127)</f>
        <v>20</v>
      </c>
      <c r="D15" s="41">
        <f>([1]Суми!D127)</f>
        <v>2</v>
      </c>
      <c r="E15" s="41">
        <f>([1]Суми!E127)</f>
        <v>13</v>
      </c>
      <c r="F15" s="162">
        <f>([1]Суми!F127)</f>
        <v>2700</v>
      </c>
      <c r="G15" s="41">
        <f>([1]Суми!G127)</f>
        <v>1</v>
      </c>
      <c r="H15" s="162">
        <f>([1]Суми!H127)</f>
        <v>300</v>
      </c>
      <c r="I15" s="162">
        <f>([1]Суми!I127)</f>
        <v>684.62</v>
      </c>
      <c r="J15" s="41">
        <f>([1]Суми!J127)</f>
        <v>10</v>
      </c>
      <c r="K15" s="162">
        <f>([1]Суми!K127)</f>
        <v>2400</v>
      </c>
      <c r="L15" s="4"/>
      <c r="M15" s="4"/>
      <c r="N15" s="5"/>
    </row>
    <row r="16" spans="1:18" ht="15.75" x14ac:dyDescent="0.2">
      <c r="A16" s="42" t="s">
        <v>22</v>
      </c>
      <c r="B16" s="43">
        <v>107</v>
      </c>
      <c r="C16" s="44">
        <f>([1]Суми!C148)</f>
        <v>6</v>
      </c>
      <c r="D16" s="44">
        <f>([1]Суми!D148)</f>
        <v>1</v>
      </c>
      <c r="E16" s="44">
        <f>([1]Суми!E148)</f>
        <v>2</v>
      </c>
      <c r="F16" s="169">
        <f>([1]Суми!F148)</f>
        <v>200</v>
      </c>
      <c r="G16" s="44">
        <f>([1]Суми!G148)</f>
        <v>1</v>
      </c>
      <c r="H16" s="169">
        <f>([1]Суми!H148)</f>
        <v>100</v>
      </c>
      <c r="I16" s="169">
        <f>([1]Суми!I148)</f>
        <v>0</v>
      </c>
      <c r="J16" s="44">
        <f>([1]Суми!J148)</f>
        <v>5</v>
      </c>
      <c r="K16" s="169">
        <f>([1]Суми!K148)</f>
        <v>13700</v>
      </c>
      <c r="L16" s="4"/>
      <c r="M16" s="4"/>
      <c r="N16" s="5"/>
    </row>
    <row r="17" spans="1:14" ht="15.75" x14ac:dyDescent="0.2">
      <c r="A17" s="39" t="s">
        <v>23</v>
      </c>
      <c r="B17" s="40">
        <v>108</v>
      </c>
      <c r="C17" s="41">
        <f>([1]Суми!C169)</f>
        <v>0</v>
      </c>
      <c r="D17" s="41">
        <f>([1]Суми!D169)</f>
        <v>0</v>
      </c>
      <c r="E17" s="41">
        <f>([1]Суми!E169)</f>
        <v>0</v>
      </c>
      <c r="F17" s="162">
        <f>([1]Суми!F169)</f>
        <v>0</v>
      </c>
      <c r="G17" s="41">
        <f>([1]Суми!G169)</f>
        <v>0</v>
      </c>
      <c r="H17" s="162">
        <f>([1]Суми!H169)</f>
        <v>0</v>
      </c>
      <c r="I17" s="162">
        <f>([1]Суми!I169)</f>
        <v>0</v>
      </c>
      <c r="J17" s="41">
        <f>([1]Суми!J169)</f>
        <v>0</v>
      </c>
      <c r="K17" s="162">
        <f>([1]Суми!K169)</f>
        <v>0</v>
      </c>
      <c r="L17" s="2"/>
      <c r="M17" s="2"/>
      <c r="N17" s="5"/>
    </row>
    <row r="18" spans="1:14" ht="15.75" x14ac:dyDescent="0.2">
      <c r="A18" s="42" t="s">
        <v>24</v>
      </c>
      <c r="B18" s="43">
        <v>109</v>
      </c>
      <c r="C18" s="44">
        <f>([1]Суми!C190)</f>
        <v>2</v>
      </c>
      <c r="D18" s="44">
        <f>([1]Суми!D190)</f>
        <v>0</v>
      </c>
      <c r="E18" s="44">
        <f>([1]Суми!E190)</f>
        <v>0</v>
      </c>
      <c r="F18" s="169">
        <f>([1]Суми!F190)</f>
        <v>0</v>
      </c>
      <c r="G18" s="44">
        <f>([1]Суми!G190)</f>
        <v>3</v>
      </c>
      <c r="H18" s="169">
        <f>([1]Суми!H190)</f>
        <v>12000</v>
      </c>
      <c r="I18" s="169">
        <f>([1]Суми!I190)</f>
        <v>2000</v>
      </c>
      <c r="J18" s="44">
        <f>([1]Суми!J190)</f>
        <v>0</v>
      </c>
      <c r="K18" s="169">
        <f>([1]Суми!K190)</f>
        <v>0</v>
      </c>
      <c r="L18" s="4"/>
      <c r="M18" s="4"/>
      <c r="N18" s="5"/>
    </row>
    <row r="19" spans="1:14" ht="15.75" x14ac:dyDescent="0.2">
      <c r="A19" s="46" t="s">
        <v>25</v>
      </c>
      <c r="B19" s="47">
        <v>110</v>
      </c>
      <c r="C19" s="41">
        <f>([1]Суми!C211)</f>
        <v>1</v>
      </c>
      <c r="D19" s="41">
        <f>([1]Суми!D211)</f>
        <v>1</v>
      </c>
      <c r="E19" s="41">
        <f>([1]Суми!E211)</f>
        <v>0</v>
      </c>
      <c r="F19" s="162">
        <f>([1]Суми!F211)</f>
        <v>0</v>
      </c>
      <c r="G19" s="41">
        <f>([1]Суми!G211)</f>
        <v>3</v>
      </c>
      <c r="H19" s="162">
        <f>([1]Суми!H211)</f>
        <v>2300</v>
      </c>
      <c r="I19" s="162">
        <f>([1]Суми!I211)</f>
        <v>2300</v>
      </c>
      <c r="J19" s="41">
        <f>([1]Суми!J211)</f>
        <v>1</v>
      </c>
      <c r="K19" s="162">
        <f>([1]Суми!K211)</f>
        <v>1000</v>
      </c>
      <c r="L19" s="2"/>
      <c r="M19" s="2"/>
      <c r="N19" s="5"/>
    </row>
    <row r="20" spans="1:14" ht="15.75" x14ac:dyDescent="0.2">
      <c r="A20" s="277" t="s">
        <v>26</v>
      </c>
      <c r="B20" s="278">
        <v>111</v>
      </c>
      <c r="C20" s="280">
        <f>([1]Суми!C232)</f>
        <v>0</v>
      </c>
      <c r="D20" s="280">
        <f>([1]Суми!D232)</f>
        <v>0</v>
      </c>
      <c r="E20" s="280">
        <f>([1]Суми!E232)</f>
        <v>0</v>
      </c>
      <c r="F20" s="281">
        <f>([1]Суми!F232)</f>
        <v>0</v>
      </c>
      <c r="G20" s="280">
        <f>([1]Суми!G232)</f>
        <v>0</v>
      </c>
      <c r="H20" s="281">
        <f>([1]Суми!H232)</f>
        <v>0</v>
      </c>
      <c r="I20" s="281">
        <f>([1]Суми!I232)</f>
        <v>0</v>
      </c>
      <c r="J20" s="280">
        <f>([1]Суми!J232)</f>
        <v>0</v>
      </c>
      <c r="K20" s="281">
        <f>([1]Суми!K232)</f>
        <v>0</v>
      </c>
      <c r="L20" s="2"/>
      <c r="M20" s="2"/>
      <c r="N20" s="5"/>
    </row>
    <row r="21" spans="1:14" ht="16.5" thickBot="1" x14ac:dyDescent="0.25">
      <c r="A21" s="312" t="s">
        <v>340</v>
      </c>
      <c r="B21" s="313">
        <v>112</v>
      </c>
      <c r="C21" s="314">
        <v>0</v>
      </c>
      <c r="D21" s="314">
        <v>0</v>
      </c>
      <c r="E21" s="314">
        <v>0</v>
      </c>
      <c r="F21" s="315">
        <v>0</v>
      </c>
      <c r="G21" s="314">
        <v>0</v>
      </c>
      <c r="H21" s="315">
        <v>0</v>
      </c>
      <c r="I21" s="315">
        <v>0</v>
      </c>
      <c r="J21" s="314">
        <v>0</v>
      </c>
      <c r="K21" s="315">
        <v>0</v>
      </c>
      <c r="L21" s="2"/>
      <c r="M21" s="2"/>
      <c r="N21" s="5"/>
    </row>
    <row r="22" spans="1:14" ht="15.75" x14ac:dyDescent="0.25">
      <c r="A22" s="14"/>
      <c r="B22" s="14"/>
      <c r="C22" s="14"/>
      <c r="D22" s="14"/>
      <c r="E22" s="14"/>
      <c r="F22" s="48"/>
      <c r="G22" s="15"/>
      <c r="H22" s="49"/>
      <c r="I22" s="50"/>
      <c r="J22" s="4"/>
      <c r="K22" s="51"/>
      <c r="L22" s="4"/>
      <c r="M22" s="4"/>
      <c r="N22" s="5"/>
    </row>
    <row r="23" spans="1:14" ht="15.75" x14ac:dyDescent="0.25">
      <c r="A23" s="52" t="s">
        <v>27</v>
      </c>
      <c r="B23" s="14"/>
      <c r="C23" s="14"/>
      <c r="D23" s="4"/>
      <c r="E23" s="14"/>
      <c r="F23" s="48"/>
      <c r="G23" s="15"/>
      <c r="H23" s="15"/>
      <c r="I23" s="50"/>
      <c r="J23" s="2"/>
      <c r="K23" s="53"/>
      <c r="L23" s="4"/>
      <c r="M23" s="4"/>
      <c r="N23" s="5"/>
    </row>
    <row r="24" spans="1:14" ht="16.5" thickBot="1" x14ac:dyDescent="0.3">
      <c r="A24" s="14"/>
      <c r="B24" s="14"/>
      <c r="C24" s="14"/>
      <c r="D24" s="17"/>
      <c r="E24" s="14"/>
      <c r="F24" s="48"/>
      <c r="G24" s="15"/>
      <c r="H24" s="15"/>
      <c r="I24" s="50"/>
      <c r="J24" s="4"/>
      <c r="K24" s="51"/>
      <c r="L24" s="4"/>
      <c r="M24" s="4"/>
      <c r="N24" s="5"/>
    </row>
    <row r="25" spans="1:14" ht="13.5" thickBot="1" x14ac:dyDescent="0.25">
      <c r="A25" s="54"/>
      <c r="B25" s="293" t="s">
        <v>4</v>
      </c>
      <c r="C25" s="295" t="s">
        <v>28</v>
      </c>
      <c r="D25" s="296"/>
      <c r="E25" s="55" t="s">
        <v>29</v>
      </c>
      <c r="F25" s="56"/>
      <c r="G25" s="295" t="s">
        <v>30</v>
      </c>
      <c r="H25" s="302"/>
      <c r="I25" s="302"/>
      <c r="J25" s="296"/>
      <c r="K25" s="57" t="s">
        <v>8</v>
      </c>
      <c r="L25" s="295" t="s">
        <v>9</v>
      </c>
      <c r="M25" s="296"/>
      <c r="N25" s="5"/>
    </row>
    <row r="26" spans="1:14" ht="13.5" thickBot="1" x14ac:dyDescent="0.25">
      <c r="A26" s="58"/>
      <c r="B26" s="294"/>
      <c r="C26" s="59" t="s">
        <v>12</v>
      </c>
      <c r="D26" s="20" t="s">
        <v>13</v>
      </c>
      <c r="E26" s="60" t="s">
        <v>12</v>
      </c>
      <c r="F26" s="61" t="s">
        <v>13</v>
      </c>
      <c r="G26" s="60" t="s">
        <v>31</v>
      </c>
      <c r="H26" s="25" t="s">
        <v>32</v>
      </c>
      <c r="I26" s="60" t="s">
        <v>33</v>
      </c>
      <c r="J26" s="60" t="s">
        <v>34</v>
      </c>
      <c r="K26" s="62" t="s">
        <v>13</v>
      </c>
      <c r="L26" s="60" t="s">
        <v>12</v>
      </c>
      <c r="M26" s="25" t="s">
        <v>13</v>
      </c>
      <c r="N26" s="5"/>
    </row>
    <row r="27" spans="1:14" ht="16.5" thickBot="1" x14ac:dyDescent="0.3">
      <c r="A27" s="63" t="s">
        <v>14</v>
      </c>
      <c r="B27" s="64" t="s">
        <v>15</v>
      </c>
      <c r="C27" s="64">
        <v>1</v>
      </c>
      <c r="D27" s="65">
        <v>2</v>
      </c>
      <c r="E27" s="66">
        <v>3</v>
      </c>
      <c r="F27" s="67">
        <v>4</v>
      </c>
      <c r="G27" s="66">
        <v>5</v>
      </c>
      <c r="H27" s="68">
        <v>6</v>
      </c>
      <c r="I27" s="69">
        <v>7</v>
      </c>
      <c r="J27" s="70">
        <v>8</v>
      </c>
      <c r="K27" s="71">
        <v>9</v>
      </c>
      <c r="L27" s="72">
        <v>10</v>
      </c>
      <c r="M27" s="66">
        <v>11</v>
      </c>
      <c r="N27" s="5"/>
    </row>
    <row r="28" spans="1:14" ht="16.5" thickBot="1" x14ac:dyDescent="0.25">
      <c r="A28" s="32" t="s">
        <v>35</v>
      </c>
      <c r="B28" s="33">
        <v>100</v>
      </c>
      <c r="C28" s="73">
        <f t="shared" ref="C28:M28" si="0">SUM(C29:C32)</f>
        <v>52</v>
      </c>
      <c r="D28" s="74">
        <f t="shared" si="0"/>
        <v>2668296.2599999998</v>
      </c>
      <c r="E28" s="75">
        <f t="shared" si="0"/>
        <v>5</v>
      </c>
      <c r="F28" s="76">
        <f t="shared" si="0"/>
        <v>14032.5</v>
      </c>
      <c r="G28" s="77">
        <f t="shared" si="0"/>
        <v>49</v>
      </c>
      <c r="H28" s="78">
        <f>SUM(H29:H32)</f>
        <v>26</v>
      </c>
      <c r="I28" s="79">
        <f>SUM(I29:I32)</f>
        <v>11</v>
      </c>
      <c r="J28" s="80">
        <f t="shared" si="0"/>
        <v>7</v>
      </c>
      <c r="K28" s="81">
        <f>SUM(K29:K32)</f>
        <v>318712.68</v>
      </c>
      <c r="L28" s="82">
        <f t="shared" si="0"/>
        <v>3</v>
      </c>
      <c r="M28" s="81">
        <f t="shared" si="0"/>
        <v>8068.48</v>
      </c>
      <c r="N28" s="5"/>
    </row>
    <row r="29" spans="1:14" ht="15.75" x14ac:dyDescent="0.25">
      <c r="A29" s="83" t="s">
        <v>36</v>
      </c>
      <c r="B29" s="84">
        <v>101</v>
      </c>
      <c r="C29" s="85">
        <f>([1]Санкции!C20)</f>
        <v>40</v>
      </c>
      <c r="D29" s="86">
        <f>([1]Санкции!D20)</f>
        <v>2649454.4499999997</v>
      </c>
      <c r="E29" s="85">
        <f>([1]Санкции!E20)</f>
        <v>5</v>
      </c>
      <c r="F29" s="86">
        <f>([1]Санкции!F20)</f>
        <v>14032.5</v>
      </c>
      <c r="G29" s="85">
        <f>([1]Санкции!G20)</f>
        <v>40</v>
      </c>
      <c r="H29" s="85">
        <f>([1]Санкции!H20)</f>
        <v>18</v>
      </c>
      <c r="I29" s="85">
        <f>([1]Санкции!I20)</f>
        <v>2</v>
      </c>
      <c r="J29" s="85">
        <f>([1]Санкции!J20)</f>
        <v>1</v>
      </c>
      <c r="K29" s="86">
        <f>([1]Санкции!K20)</f>
        <v>160306.97</v>
      </c>
      <c r="L29" s="85">
        <f>([1]Санкции!L20)</f>
        <v>3</v>
      </c>
      <c r="M29" s="86">
        <f>([1]Санкции!M20)</f>
        <v>8068.48</v>
      </c>
      <c r="N29" s="5"/>
    </row>
    <row r="30" spans="1:14" ht="15.75" x14ac:dyDescent="0.25">
      <c r="A30" s="87" t="s">
        <v>37</v>
      </c>
      <c r="B30" s="88">
        <v>102</v>
      </c>
      <c r="C30" s="89">
        <f>([1]Санкции!C41)</f>
        <v>11</v>
      </c>
      <c r="D30" s="90">
        <f>([1]Санкции!D41)</f>
        <v>13841.81</v>
      </c>
      <c r="E30" s="89">
        <f>([1]Санкции!E41)</f>
        <v>0</v>
      </c>
      <c r="F30" s="90">
        <f>([1]Санкции!F41)</f>
        <v>0</v>
      </c>
      <c r="G30" s="89">
        <f>([1]Санкции!G41)</f>
        <v>9</v>
      </c>
      <c r="H30" s="89">
        <f>([1]Санкции!H41)</f>
        <v>8</v>
      </c>
      <c r="I30" s="89">
        <f>([1]Санкции!I41)</f>
        <v>5</v>
      </c>
      <c r="J30" s="89">
        <f>([1]Санкции!J41)</f>
        <v>3</v>
      </c>
      <c r="K30" s="90">
        <f>([1]Санкции!K41)</f>
        <v>147954.1</v>
      </c>
      <c r="L30" s="89">
        <f>([1]Санкции!L41)</f>
        <v>0</v>
      </c>
      <c r="M30" s="90">
        <f>([1]Санкции!M41)</f>
        <v>0</v>
      </c>
      <c r="N30" s="5"/>
    </row>
    <row r="31" spans="1:14" ht="15.75" x14ac:dyDescent="0.25">
      <c r="A31" s="91" t="s">
        <v>38</v>
      </c>
      <c r="B31" s="43">
        <v>103</v>
      </c>
      <c r="C31" s="92">
        <f>([1]Санкции!C62)</f>
        <v>0</v>
      </c>
      <c r="D31" s="93">
        <f>([1]Санкции!D62)</f>
        <v>0</v>
      </c>
      <c r="E31" s="92">
        <f>([1]Санкции!E62)</f>
        <v>0</v>
      </c>
      <c r="F31" s="93">
        <f>([1]Санкции!F62)</f>
        <v>0</v>
      </c>
      <c r="G31" s="92">
        <f>([1]Санкции!G62)</f>
        <v>0</v>
      </c>
      <c r="H31" s="92">
        <f>([1]Санкции!H62)</f>
        <v>0</v>
      </c>
      <c r="I31" s="92">
        <f>([1]Санкции!I62)</f>
        <v>0</v>
      </c>
      <c r="J31" s="92">
        <f>([1]Санкции!J62)</f>
        <v>0</v>
      </c>
      <c r="K31" s="93">
        <f>([1]Санкции!K62)</f>
        <v>0</v>
      </c>
      <c r="L31" s="92">
        <f>([1]Санкции!L62)</f>
        <v>0</v>
      </c>
      <c r="M31" s="93">
        <f>([1]Санкции!M62)</f>
        <v>0</v>
      </c>
      <c r="N31" s="5"/>
    </row>
    <row r="32" spans="1:14" ht="16.5" thickBot="1" x14ac:dyDescent="0.3">
      <c r="A32" s="94" t="s">
        <v>39</v>
      </c>
      <c r="B32" s="95">
        <v>104</v>
      </c>
      <c r="C32" s="96">
        <f>([1]Санкции!C83)</f>
        <v>1</v>
      </c>
      <c r="D32" s="97">
        <f>([1]Санкции!D83)</f>
        <v>5000</v>
      </c>
      <c r="E32" s="96">
        <f>([1]Санкции!E83)</f>
        <v>0</v>
      </c>
      <c r="F32" s="97">
        <f>([1]Санкции!F83)</f>
        <v>0</v>
      </c>
      <c r="G32" s="96">
        <f>([1]Санкции!G83)</f>
        <v>0</v>
      </c>
      <c r="H32" s="96">
        <f>([1]Санкции!H83)</f>
        <v>0</v>
      </c>
      <c r="I32" s="96">
        <f>([1]Санкции!I83)</f>
        <v>4</v>
      </c>
      <c r="J32" s="96">
        <f>([1]Санкции!J83)</f>
        <v>3</v>
      </c>
      <c r="K32" s="97">
        <f>([1]Санкции!K83)</f>
        <v>10451.61</v>
      </c>
      <c r="L32" s="96">
        <f>([1]Санкции!L83)</f>
        <v>0</v>
      </c>
      <c r="M32" s="97">
        <f>([1]Санкции!M83)</f>
        <v>0</v>
      </c>
      <c r="N32" s="5"/>
    </row>
    <row r="33" spans="1:14" ht="15.75" x14ac:dyDescent="0.25">
      <c r="A33" s="2"/>
      <c r="B33" s="98"/>
      <c r="C33" s="15"/>
      <c r="D33" s="15"/>
      <c r="E33" s="15"/>
      <c r="F33" s="49"/>
      <c r="G33" s="15"/>
      <c r="H33" s="15"/>
      <c r="I33" s="50"/>
      <c r="J33" s="4"/>
      <c r="K33" s="4"/>
      <c r="L33" s="4"/>
      <c r="M33" s="4"/>
      <c r="N33" s="5"/>
    </row>
    <row r="34" spans="1:14" ht="15.75" x14ac:dyDescent="0.25">
      <c r="A34" s="99" t="s">
        <v>40</v>
      </c>
      <c r="B34" s="100"/>
    </row>
    <row r="35" spans="1:14" ht="16.5" thickBot="1" x14ac:dyDescent="0.3">
      <c r="A35" s="99"/>
      <c r="B35" s="100"/>
    </row>
    <row r="36" spans="1:14" ht="55.5" customHeight="1" thickBot="1" x14ac:dyDescent="0.3">
      <c r="A36" s="101" t="s">
        <v>41</v>
      </c>
      <c r="B36" s="102" t="s">
        <v>42</v>
      </c>
      <c r="C36" s="103"/>
      <c r="F36" s="303"/>
      <c r="G36" s="303"/>
    </row>
    <row r="37" spans="1:14" ht="16.5" thickBot="1" x14ac:dyDescent="0.3">
      <c r="A37" s="104" t="s">
        <v>14</v>
      </c>
      <c r="B37" s="105" t="s">
        <v>13</v>
      </c>
      <c r="C37" s="103"/>
      <c r="F37" s="106"/>
      <c r="G37" s="106"/>
    </row>
    <row r="38" spans="1:14" ht="16.5" thickBot="1" x14ac:dyDescent="0.3">
      <c r="A38" s="107" t="s">
        <v>43</v>
      </c>
      <c r="B38" s="108"/>
      <c r="C38" s="113">
        <f>SUM(B39:B45)</f>
        <v>1973.66</v>
      </c>
      <c r="F38" s="109"/>
      <c r="G38" s="110"/>
    </row>
    <row r="39" spans="1:14" ht="15.75" x14ac:dyDescent="0.25">
      <c r="A39" s="111" t="s">
        <v>44</v>
      </c>
      <c r="B39" s="112">
        <v>209.6</v>
      </c>
      <c r="F39" s="109"/>
      <c r="G39" s="110"/>
    </row>
    <row r="40" spans="1:14" ht="15.75" x14ac:dyDescent="0.25">
      <c r="A40" s="114" t="s">
        <v>45</v>
      </c>
      <c r="B40" s="115">
        <v>0</v>
      </c>
      <c r="C40" s="113"/>
      <c r="F40" s="116"/>
      <c r="G40" s="117"/>
    </row>
    <row r="41" spans="1:14" ht="15.75" x14ac:dyDescent="0.25">
      <c r="A41" s="114" t="s">
        <v>46</v>
      </c>
      <c r="B41" s="115">
        <v>240</v>
      </c>
      <c r="F41" s="118"/>
      <c r="G41" s="119"/>
      <c r="H41" s="120"/>
    </row>
    <row r="42" spans="1:14" ht="16.5" customHeight="1" x14ac:dyDescent="0.25">
      <c r="A42" s="114" t="s">
        <v>47</v>
      </c>
      <c r="B42" s="115">
        <v>578.4</v>
      </c>
      <c r="C42" s="116"/>
      <c r="D42" s="117"/>
      <c r="F42" s="304"/>
      <c r="G42" s="305"/>
      <c r="H42" s="120"/>
    </row>
    <row r="43" spans="1:14" ht="15.75" x14ac:dyDescent="0.25">
      <c r="A43" s="114" t="s">
        <v>48</v>
      </c>
      <c r="B43" s="115">
        <v>366.22</v>
      </c>
      <c r="F43" s="304"/>
      <c r="G43" s="305"/>
      <c r="H43" s="120"/>
    </row>
    <row r="44" spans="1:14" ht="15.75" x14ac:dyDescent="0.25">
      <c r="A44" s="114" t="s">
        <v>49</v>
      </c>
      <c r="B44" s="115">
        <v>327.44</v>
      </c>
      <c r="C44" s="121"/>
    </row>
    <row r="45" spans="1:14" ht="16.5" thickBot="1" x14ac:dyDescent="0.3">
      <c r="A45" s="114" t="s">
        <v>50</v>
      </c>
      <c r="B45" s="115">
        <v>252</v>
      </c>
      <c r="C45" s="122"/>
    </row>
    <row r="46" spans="1:14" ht="16.5" thickBot="1" x14ac:dyDescent="0.3">
      <c r="A46" s="123" t="s">
        <v>51</v>
      </c>
      <c r="B46" s="124"/>
      <c r="C46" s="121">
        <f>SUM(B47:B58)</f>
        <v>19287.46</v>
      </c>
    </row>
    <row r="47" spans="1:14" ht="15.75" x14ac:dyDescent="0.25">
      <c r="A47" s="125" t="s">
        <v>52</v>
      </c>
      <c r="B47" s="126">
        <v>0</v>
      </c>
      <c r="C47" s="121"/>
    </row>
    <row r="48" spans="1:14" ht="15.75" x14ac:dyDescent="0.25">
      <c r="A48" s="127" t="s">
        <v>53</v>
      </c>
      <c r="B48" s="128">
        <v>1771.36</v>
      </c>
      <c r="C48" s="121"/>
    </row>
    <row r="49" spans="1:4" ht="15.75" x14ac:dyDescent="0.25">
      <c r="A49" s="127" t="s">
        <v>54</v>
      </c>
      <c r="B49" s="128">
        <v>4498.78</v>
      </c>
      <c r="C49" s="121"/>
    </row>
    <row r="50" spans="1:4" ht="15.75" x14ac:dyDescent="0.25">
      <c r="A50" s="127" t="s">
        <v>55</v>
      </c>
      <c r="B50" s="128">
        <v>0</v>
      </c>
      <c r="C50" s="121"/>
    </row>
    <row r="51" spans="1:4" ht="15.75" x14ac:dyDescent="0.25">
      <c r="A51" s="127" t="s">
        <v>56</v>
      </c>
      <c r="B51" s="128">
        <v>326.39999999999998</v>
      </c>
      <c r="C51" s="121"/>
    </row>
    <row r="52" spans="1:4" ht="15.75" x14ac:dyDescent="0.25">
      <c r="A52" s="127" t="s">
        <v>57</v>
      </c>
      <c r="B52" s="128">
        <v>655.20000000000005</v>
      </c>
      <c r="C52" s="121"/>
    </row>
    <row r="53" spans="1:4" ht="15.75" x14ac:dyDescent="0.25">
      <c r="A53" s="127" t="s">
        <v>58</v>
      </c>
      <c r="B53" s="128">
        <v>2249.6</v>
      </c>
      <c r="C53" s="121"/>
      <c r="D53" s="147"/>
    </row>
    <row r="54" spans="1:4" ht="15.75" x14ac:dyDescent="0.25">
      <c r="A54" s="127" t="s">
        <v>59</v>
      </c>
      <c r="B54" s="128">
        <v>0</v>
      </c>
      <c r="C54" s="121"/>
      <c r="D54" s="147"/>
    </row>
    <row r="55" spans="1:4" ht="15.75" x14ac:dyDescent="0.25">
      <c r="A55" s="127" t="s">
        <v>60</v>
      </c>
      <c r="B55" s="128">
        <v>0</v>
      </c>
      <c r="C55" s="121"/>
      <c r="D55" s="147"/>
    </row>
    <row r="56" spans="1:4" ht="15.75" x14ac:dyDescent="0.25">
      <c r="A56" s="127" t="s">
        <v>61</v>
      </c>
      <c r="B56" s="128">
        <v>3365.28</v>
      </c>
      <c r="C56" s="121"/>
      <c r="D56" s="147"/>
    </row>
    <row r="57" spans="1:4" ht="15.75" customHeight="1" x14ac:dyDescent="0.25">
      <c r="A57" s="127" t="s">
        <v>62</v>
      </c>
      <c r="B57" s="128">
        <v>18.850000000000001</v>
      </c>
      <c r="C57" s="306"/>
      <c r="D57" s="307"/>
    </row>
    <row r="58" spans="1:4" ht="16.5" thickBot="1" x14ac:dyDescent="0.3">
      <c r="A58" s="127" t="s">
        <v>63</v>
      </c>
      <c r="B58" s="128">
        <v>6401.99</v>
      </c>
      <c r="C58" s="306"/>
      <c r="D58" s="307"/>
    </row>
    <row r="59" spans="1:4" ht="16.5" thickBot="1" x14ac:dyDescent="0.3">
      <c r="A59" s="123" t="s">
        <v>64</v>
      </c>
      <c r="B59" s="124"/>
      <c r="C59" s="121">
        <f>SUM(B60:B69)</f>
        <v>26313.760000000002</v>
      </c>
      <c r="D59" s="147"/>
    </row>
    <row r="60" spans="1:4" ht="15.75" x14ac:dyDescent="0.25">
      <c r="A60" s="111" t="s">
        <v>65</v>
      </c>
      <c r="B60" s="112">
        <v>0</v>
      </c>
      <c r="C60" s="121"/>
      <c r="D60" s="147"/>
    </row>
    <row r="61" spans="1:4" ht="15.75" x14ac:dyDescent="0.25">
      <c r="A61" s="114" t="s">
        <v>66</v>
      </c>
      <c r="B61" s="115">
        <v>557.6</v>
      </c>
      <c r="C61" s="121"/>
      <c r="D61" s="147"/>
    </row>
    <row r="62" spans="1:4" ht="15.75" x14ac:dyDescent="0.25">
      <c r="A62" s="114" t="s">
        <v>67</v>
      </c>
      <c r="B62" s="115">
        <v>3146.4</v>
      </c>
      <c r="C62" s="121"/>
      <c r="D62" s="147"/>
    </row>
    <row r="63" spans="1:4" ht="15.75" x14ac:dyDescent="0.25">
      <c r="A63" s="114" t="s">
        <v>68</v>
      </c>
      <c r="B63" s="115">
        <v>6657.6</v>
      </c>
      <c r="C63" s="121"/>
      <c r="D63" s="147"/>
    </row>
    <row r="64" spans="1:4" ht="15.75" x14ac:dyDescent="0.25">
      <c r="A64" s="114" t="s">
        <v>225</v>
      </c>
      <c r="B64" s="115">
        <v>407.2</v>
      </c>
      <c r="C64" s="121"/>
      <c r="D64" s="147"/>
    </row>
    <row r="65" spans="1:4" ht="15.75" x14ac:dyDescent="0.25">
      <c r="A65" s="114" t="s">
        <v>70</v>
      </c>
      <c r="B65" s="115">
        <v>1713.6</v>
      </c>
      <c r="C65" s="121"/>
      <c r="D65" s="147"/>
    </row>
    <row r="66" spans="1:4" ht="15.75" x14ac:dyDescent="0.25">
      <c r="A66" s="114" t="s">
        <v>71</v>
      </c>
      <c r="B66" s="115">
        <v>778.66</v>
      </c>
      <c r="C66" s="121"/>
      <c r="D66" s="147"/>
    </row>
    <row r="67" spans="1:4" ht="15.75" x14ac:dyDescent="0.25">
      <c r="A67" s="114" t="s">
        <v>72</v>
      </c>
      <c r="B67" s="115">
        <v>10744.8</v>
      </c>
      <c r="C67" s="116"/>
      <c r="D67" s="117"/>
    </row>
    <row r="68" spans="1:4" ht="15.75" x14ac:dyDescent="0.25">
      <c r="A68" s="114" t="s">
        <v>73</v>
      </c>
      <c r="B68" s="115">
        <v>763.9</v>
      </c>
      <c r="C68" s="150"/>
      <c r="D68" s="151"/>
    </row>
    <row r="69" spans="1:4" ht="16.5" thickBot="1" x14ac:dyDescent="0.3">
      <c r="A69" s="114" t="s">
        <v>74</v>
      </c>
      <c r="B69" s="129">
        <v>1544</v>
      </c>
      <c r="C69" s="152"/>
      <c r="D69" s="151"/>
    </row>
    <row r="70" spans="1:4" ht="16.5" thickBot="1" x14ac:dyDescent="0.3">
      <c r="A70" s="123" t="s">
        <v>75</v>
      </c>
      <c r="B70" s="124"/>
      <c r="C70" s="150">
        <f>SUM(B71:B81)</f>
        <v>22092.15</v>
      </c>
      <c r="D70" s="151"/>
    </row>
    <row r="71" spans="1:4" ht="15.75" x14ac:dyDescent="0.25">
      <c r="A71" s="111" t="s">
        <v>76</v>
      </c>
      <c r="B71" s="112">
        <v>4533.29</v>
      </c>
      <c r="C71" s="150"/>
      <c r="D71" s="151"/>
    </row>
    <row r="72" spans="1:4" ht="15.75" x14ac:dyDescent="0.25">
      <c r="A72" s="114" t="s">
        <v>77</v>
      </c>
      <c r="B72" s="115">
        <v>8695.2099999999991</v>
      </c>
      <c r="C72" s="116"/>
      <c r="D72" s="117"/>
    </row>
    <row r="73" spans="1:4" ht="15.75" x14ac:dyDescent="0.25">
      <c r="A73" s="114" t="s">
        <v>78</v>
      </c>
      <c r="B73" s="115">
        <v>50</v>
      </c>
      <c r="C73" s="150"/>
      <c r="D73" s="151"/>
    </row>
    <row r="74" spans="1:4" ht="15.75" x14ac:dyDescent="0.25">
      <c r="A74" s="114" t="s">
        <v>79</v>
      </c>
      <c r="B74" s="115">
        <v>736.43</v>
      </c>
      <c r="C74" s="150"/>
      <c r="D74" s="151"/>
    </row>
    <row r="75" spans="1:4" ht="15.75" x14ac:dyDescent="0.25">
      <c r="A75" s="114" t="s">
        <v>80</v>
      </c>
      <c r="B75" s="115">
        <v>0</v>
      </c>
      <c r="C75" s="150"/>
      <c r="D75" s="151"/>
    </row>
    <row r="76" spans="1:4" ht="15.75" x14ac:dyDescent="0.25">
      <c r="A76" s="114" t="s">
        <v>81</v>
      </c>
      <c r="B76" s="115">
        <v>181.73</v>
      </c>
      <c r="C76" s="150"/>
      <c r="D76" s="151"/>
    </row>
    <row r="77" spans="1:4" ht="15.75" x14ac:dyDescent="0.25">
      <c r="A77" s="114" t="s">
        <v>82</v>
      </c>
      <c r="B77" s="115">
        <v>0</v>
      </c>
      <c r="C77" s="150"/>
      <c r="D77" s="151"/>
    </row>
    <row r="78" spans="1:4" ht="15.75" x14ac:dyDescent="0.25">
      <c r="A78" s="114" t="s">
        <v>83</v>
      </c>
      <c r="B78" s="115">
        <v>7727.68</v>
      </c>
      <c r="C78" s="150"/>
      <c r="D78" s="151"/>
    </row>
    <row r="79" spans="1:4" ht="15.75" x14ac:dyDescent="0.25">
      <c r="A79" s="114" t="s">
        <v>84</v>
      </c>
      <c r="B79" s="115">
        <v>158.4</v>
      </c>
      <c r="C79" s="150"/>
      <c r="D79" s="151"/>
    </row>
    <row r="80" spans="1:4" ht="15.75" x14ac:dyDescent="0.25">
      <c r="A80" s="114" t="s">
        <v>85</v>
      </c>
      <c r="B80" s="129">
        <v>9.41</v>
      </c>
      <c r="C80" s="150"/>
      <c r="D80" s="151"/>
    </row>
    <row r="81" spans="1:4" ht="16.5" thickBot="1" x14ac:dyDescent="0.3">
      <c r="A81" s="114" t="s">
        <v>86</v>
      </c>
      <c r="B81" s="129">
        <v>0</v>
      </c>
      <c r="C81" s="152"/>
      <c r="D81" s="151"/>
    </row>
    <row r="82" spans="1:4" ht="16.5" thickBot="1" x14ac:dyDescent="0.3">
      <c r="A82" s="123" t="s">
        <v>87</v>
      </c>
      <c r="B82" s="124"/>
      <c r="C82" s="150">
        <f>SUM(B83:B92)</f>
        <v>346.35</v>
      </c>
      <c r="D82" s="151"/>
    </row>
    <row r="83" spans="1:4" ht="15.75" x14ac:dyDescent="0.25">
      <c r="A83" s="130" t="s">
        <v>88</v>
      </c>
      <c r="B83" s="131"/>
      <c r="C83" s="150"/>
      <c r="D83" s="151"/>
    </row>
    <row r="84" spans="1:4" ht="15.75" x14ac:dyDescent="0.25">
      <c r="A84" s="132" t="s">
        <v>89</v>
      </c>
      <c r="B84" s="133"/>
      <c r="C84" s="150"/>
      <c r="D84" s="151"/>
    </row>
    <row r="85" spans="1:4" ht="15.75" x14ac:dyDescent="0.25">
      <c r="A85" s="132" t="s">
        <v>90</v>
      </c>
      <c r="B85" s="133"/>
      <c r="C85" s="150"/>
      <c r="D85" s="151"/>
    </row>
    <row r="86" spans="1:4" ht="15.75" x14ac:dyDescent="0.25">
      <c r="A86" s="132" t="s">
        <v>91</v>
      </c>
      <c r="B86" s="133"/>
      <c r="C86" s="150"/>
      <c r="D86" s="151"/>
    </row>
    <row r="87" spans="1:4" ht="15.75" x14ac:dyDescent="0.25">
      <c r="A87" s="132" t="s">
        <v>92</v>
      </c>
      <c r="B87" s="133"/>
      <c r="C87" s="150"/>
      <c r="D87" s="151"/>
    </row>
    <row r="88" spans="1:4" ht="15.75" x14ac:dyDescent="0.25">
      <c r="A88" s="132" t="s">
        <v>93</v>
      </c>
      <c r="B88" s="133"/>
      <c r="C88" s="150"/>
      <c r="D88" s="151"/>
    </row>
    <row r="89" spans="1:4" ht="15.75" x14ac:dyDescent="0.25">
      <c r="A89" s="132" t="s">
        <v>94</v>
      </c>
      <c r="B89" s="133">
        <v>28.42</v>
      </c>
      <c r="C89" s="150"/>
      <c r="D89" s="151"/>
    </row>
    <row r="90" spans="1:4" ht="15.75" x14ac:dyDescent="0.25">
      <c r="A90" s="132" t="s">
        <v>95</v>
      </c>
      <c r="B90" s="133">
        <v>317.93</v>
      </c>
      <c r="C90" s="116"/>
      <c r="D90" s="117"/>
    </row>
    <row r="91" spans="1:4" ht="15.75" x14ac:dyDescent="0.25">
      <c r="A91" s="132" t="s">
        <v>96</v>
      </c>
      <c r="B91" s="133"/>
      <c r="C91" s="150"/>
      <c r="D91" s="151"/>
    </row>
    <row r="92" spans="1:4" ht="16.5" thickBot="1" x14ac:dyDescent="0.3">
      <c r="A92" s="132" t="s">
        <v>97</v>
      </c>
      <c r="B92" s="134"/>
      <c r="C92" s="152"/>
      <c r="D92" s="151"/>
    </row>
    <row r="93" spans="1:4" ht="16.5" thickBot="1" x14ac:dyDescent="0.3">
      <c r="A93" s="123" t="s">
        <v>98</v>
      </c>
      <c r="B93" s="124"/>
      <c r="C93" s="150">
        <f>SUM(B94:B99)</f>
        <v>2619.6999999999998</v>
      </c>
      <c r="D93" s="151"/>
    </row>
    <row r="94" spans="1:4" ht="15.75" x14ac:dyDescent="0.25">
      <c r="A94" s="130" t="s">
        <v>99</v>
      </c>
      <c r="B94" s="131">
        <v>877.75</v>
      </c>
      <c r="C94" s="150"/>
      <c r="D94" s="151"/>
    </row>
    <row r="95" spans="1:4" ht="15.75" x14ac:dyDescent="0.25">
      <c r="A95" s="132" t="s">
        <v>100</v>
      </c>
      <c r="B95" s="133">
        <v>1478.19</v>
      </c>
      <c r="C95" s="116"/>
      <c r="D95" s="117"/>
    </row>
    <row r="96" spans="1:4" ht="15.75" x14ac:dyDescent="0.25">
      <c r="A96" s="132" t="s">
        <v>101</v>
      </c>
      <c r="B96" s="133">
        <v>88.95</v>
      </c>
      <c r="C96" s="150"/>
      <c r="D96" s="151"/>
    </row>
    <row r="97" spans="1:4" ht="15.75" x14ac:dyDescent="0.25">
      <c r="A97" s="132" t="s">
        <v>102</v>
      </c>
      <c r="B97" s="133">
        <v>0</v>
      </c>
      <c r="C97" s="150"/>
      <c r="D97" s="151"/>
    </row>
    <row r="98" spans="1:4" ht="15.75" x14ac:dyDescent="0.25">
      <c r="A98" s="132" t="s">
        <v>103</v>
      </c>
      <c r="B98" s="133">
        <v>174.81</v>
      </c>
      <c r="C98" s="150"/>
      <c r="D98" s="151"/>
    </row>
    <row r="99" spans="1:4" ht="16.5" thickBot="1" x14ac:dyDescent="0.3">
      <c r="A99" s="132" t="s">
        <v>104</v>
      </c>
      <c r="B99" s="133">
        <v>0</v>
      </c>
      <c r="C99" s="152"/>
      <c r="D99" s="151"/>
    </row>
    <row r="100" spans="1:4" ht="16.5" thickBot="1" x14ac:dyDescent="0.3">
      <c r="A100" s="123" t="s">
        <v>105</v>
      </c>
      <c r="B100" s="124"/>
      <c r="C100" s="150">
        <f>SUM(B101:B104)</f>
        <v>11714.4</v>
      </c>
      <c r="D100" s="151"/>
    </row>
    <row r="101" spans="1:4" ht="15.75" x14ac:dyDescent="0.25">
      <c r="A101" s="130" t="s">
        <v>106</v>
      </c>
      <c r="B101" s="131">
        <v>194.4</v>
      </c>
      <c r="C101" s="150"/>
      <c r="D101" s="151"/>
    </row>
    <row r="102" spans="1:4" ht="15.75" x14ac:dyDescent="0.25">
      <c r="A102" s="132" t="s">
        <v>107</v>
      </c>
      <c r="B102" s="133">
        <v>453.6</v>
      </c>
      <c r="C102" s="308"/>
      <c r="D102" s="309"/>
    </row>
    <row r="103" spans="1:4" ht="15.75" x14ac:dyDescent="0.25">
      <c r="A103" s="132" t="s">
        <v>108</v>
      </c>
      <c r="B103" s="133">
        <v>9660</v>
      </c>
      <c r="C103" s="308"/>
      <c r="D103" s="309"/>
    </row>
    <row r="104" spans="1:4" ht="16.5" thickBot="1" x14ac:dyDescent="0.3">
      <c r="A104" s="132" t="s">
        <v>109</v>
      </c>
      <c r="B104" s="133">
        <v>1406.4</v>
      </c>
      <c r="C104" s="152"/>
      <c r="D104" s="151"/>
    </row>
    <row r="105" spans="1:4" ht="16.5" thickBot="1" x14ac:dyDescent="0.3">
      <c r="A105" s="123" t="s">
        <v>110</v>
      </c>
      <c r="B105" s="124"/>
      <c r="C105" s="152">
        <f>SUM(B106:B109)</f>
        <v>0</v>
      </c>
      <c r="D105" s="151"/>
    </row>
    <row r="106" spans="1:4" ht="15.75" x14ac:dyDescent="0.25">
      <c r="A106" s="114" t="s">
        <v>111</v>
      </c>
      <c r="B106" s="135">
        <v>0</v>
      </c>
      <c r="C106" s="152"/>
      <c r="D106" s="151"/>
    </row>
    <row r="107" spans="1:4" ht="15.75" x14ac:dyDescent="0.25">
      <c r="A107" s="114" t="s">
        <v>112</v>
      </c>
      <c r="B107" s="136">
        <v>0</v>
      </c>
      <c r="C107" s="152"/>
      <c r="D107" s="151"/>
    </row>
    <row r="108" spans="1:4" ht="15.75" x14ac:dyDescent="0.25">
      <c r="A108" s="114" t="s">
        <v>113</v>
      </c>
      <c r="B108" s="136">
        <v>0</v>
      </c>
      <c r="C108" s="152"/>
      <c r="D108" s="151"/>
    </row>
    <row r="109" spans="1:4" ht="16.5" thickBot="1" x14ac:dyDescent="0.3">
      <c r="A109" s="114" t="s">
        <v>114</v>
      </c>
      <c r="B109" s="136">
        <v>0</v>
      </c>
      <c r="C109" s="152"/>
      <c r="D109" s="151"/>
    </row>
    <row r="110" spans="1:4" ht="16.5" thickBot="1" x14ac:dyDescent="0.3">
      <c r="A110" s="123" t="s">
        <v>115</v>
      </c>
      <c r="B110" s="124"/>
      <c r="C110" s="150">
        <f>SUM(B111:B117)</f>
        <v>20317.27</v>
      </c>
      <c r="D110" s="151"/>
    </row>
    <row r="111" spans="1:4" ht="15.75" x14ac:dyDescent="0.25">
      <c r="A111" s="111" t="s">
        <v>116</v>
      </c>
      <c r="B111" s="112">
        <v>742.61</v>
      </c>
      <c r="C111" s="150"/>
      <c r="D111" s="151"/>
    </row>
    <row r="112" spans="1:4" ht="15.75" x14ac:dyDescent="0.25">
      <c r="A112" s="114" t="s">
        <v>117</v>
      </c>
      <c r="B112" s="115">
        <v>251.78</v>
      </c>
      <c r="C112" s="150"/>
      <c r="D112" s="151"/>
    </row>
    <row r="113" spans="1:4" ht="15.75" x14ac:dyDescent="0.25">
      <c r="A113" s="114" t="s">
        <v>118</v>
      </c>
      <c r="B113" s="115">
        <v>81.599999999999994</v>
      </c>
      <c r="C113" s="150"/>
      <c r="D113" s="151"/>
    </row>
    <row r="114" spans="1:4" ht="15.75" x14ac:dyDescent="0.25">
      <c r="A114" s="114" t="s">
        <v>119</v>
      </c>
      <c r="B114" s="115"/>
      <c r="C114" s="150"/>
      <c r="D114" s="151"/>
    </row>
    <row r="115" spans="1:4" ht="15.75" x14ac:dyDescent="0.25">
      <c r="A115" s="114" t="s">
        <v>120</v>
      </c>
      <c r="B115" s="115">
        <v>16093.06</v>
      </c>
      <c r="C115" s="116"/>
      <c r="D115" s="117"/>
    </row>
    <row r="116" spans="1:4" ht="15.75" x14ac:dyDescent="0.25">
      <c r="A116" s="114" t="s">
        <v>121</v>
      </c>
      <c r="B116" s="115">
        <v>3084.22</v>
      </c>
      <c r="C116" s="150"/>
      <c r="D116" s="151"/>
    </row>
    <row r="117" spans="1:4" ht="16.5" thickBot="1" x14ac:dyDescent="0.3">
      <c r="A117" s="114" t="s">
        <v>122</v>
      </c>
      <c r="B117" s="115">
        <v>64</v>
      </c>
      <c r="C117" s="152"/>
      <c r="D117" s="151"/>
    </row>
    <row r="118" spans="1:4" ht="16.5" thickBot="1" x14ac:dyDescent="0.3">
      <c r="A118" s="123" t="s">
        <v>123</v>
      </c>
      <c r="B118" s="124"/>
      <c r="C118" s="150">
        <f>SUM(B119:B135)</f>
        <v>70071.320000000007</v>
      </c>
      <c r="D118" s="151"/>
    </row>
    <row r="119" spans="1:4" ht="15.75" x14ac:dyDescent="0.25">
      <c r="A119" s="111" t="s">
        <v>124</v>
      </c>
      <c r="B119" s="112">
        <v>414.99</v>
      </c>
      <c r="C119" s="150"/>
      <c r="D119" s="151"/>
    </row>
    <row r="120" spans="1:4" ht="15.75" x14ac:dyDescent="0.25">
      <c r="A120" s="114" t="s">
        <v>125</v>
      </c>
      <c r="B120" s="115">
        <v>0</v>
      </c>
      <c r="C120" s="150"/>
      <c r="D120" s="151"/>
    </row>
    <row r="121" spans="1:4" ht="15.75" x14ac:dyDescent="0.25">
      <c r="A121" s="114" t="s">
        <v>126</v>
      </c>
      <c r="B121" s="115">
        <v>508.9</v>
      </c>
      <c r="C121" s="150"/>
      <c r="D121" s="151"/>
    </row>
    <row r="122" spans="1:4" ht="15.75" x14ac:dyDescent="0.25">
      <c r="A122" s="114" t="s">
        <v>127</v>
      </c>
      <c r="B122" s="115">
        <v>3138.36</v>
      </c>
      <c r="C122" s="150"/>
      <c r="D122" s="151"/>
    </row>
    <row r="123" spans="1:4" ht="15.75" x14ac:dyDescent="0.25">
      <c r="A123" s="114" t="s">
        <v>128</v>
      </c>
      <c r="B123" s="115">
        <v>0</v>
      </c>
      <c r="C123" s="150"/>
      <c r="D123" s="151"/>
    </row>
    <row r="124" spans="1:4" ht="15.75" x14ac:dyDescent="0.25">
      <c r="A124" s="114" t="s">
        <v>129</v>
      </c>
      <c r="B124" s="115">
        <v>44928.800000000003</v>
      </c>
      <c r="C124" s="116"/>
      <c r="D124" s="117"/>
    </row>
    <row r="125" spans="1:4" ht="15.75" x14ac:dyDescent="0.25">
      <c r="A125" s="114" t="s">
        <v>130</v>
      </c>
      <c r="B125" s="115">
        <v>2685.12</v>
      </c>
      <c r="C125" s="150"/>
      <c r="D125" s="151"/>
    </row>
    <row r="126" spans="1:4" ht="15.75" x14ac:dyDescent="0.25">
      <c r="A126" s="114" t="s">
        <v>131</v>
      </c>
      <c r="B126" s="115">
        <v>0</v>
      </c>
      <c r="C126" s="150"/>
      <c r="D126" s="151"/>
    </row>
    <row r="127" spans="1:4" ht="15.75" x14ac:dyDescent="0.25">
      <c r="A127" s="114" t="s">
        <v>132</v>
      </c>
      <c r="B127" s="115">
        <v>7391.98</v>
      </c>
      <c r="C127" s="150"/>
      <c r="D127" s="151"/>
    </row>
    <row r="128" spans="1:4" ht="15.75" x14ac:dyDescent="0.25">
      <c r="A128" s="114" t="s">
        <v>133</v>
      </c>
      <c r="B128" s="115">
        <v>306.88</v>
      </c>
      <c r="C128" s="150"/>
      <c r="D128" s="151"/>
    </row>
    <row r="129" spans="1:4" ht="15.75" x14ac:dyDescent="0.25">
      <c r="A129" s="114" t="s">
        <v>134</v>
      </c>
      <c r="B129" s="115">
        <v>0</v>
      </c>
      <c r="C129" s="150"/>
      <c r="D129" s="151"/>
    </row>
    <row r="130" spans="1:4" ht="15.75" x14ac:dyDescent="0.25">
      <c r="A130" s="114" t="s">
        <v>135</v>
      </c>
      <c r="B130" s="115">
        <v>568.88</v>
      </c>
      <c r="C130" s="150"/>
      <c r="D130" s="151"/>
    </row>
    <row r="131" spans="1:4" ht="15.75" x14ac:dyDescent="0.25">
      <c r="A131" s="114" t="s">
        <v>136</v>
      </c>
      <c r="B131" s="115">
        <v>8434.84</v>
      </c>
      <c r="C131" s="150"/>
      <c r="D131" s="151"/>
    </row>
    <row r="132" spans="1:4" ht="15.75" x14ac:dyDescent="0.25">
      <c r="A132" s="114" t="s">
        <v>137</v>
      </c>
      <c r="B132" s="115">
        <v>0</v>
      </c>
      <c r="C132" s="150"/>
      <c r="D132" s="151"/>
    </row>
    <row r="133" spans="1:4" ht="15.75" x14ac:dyDescent="0.25">
      <c r="A133" s="114" t="s">
        <v>138</v>
      </c>
      <c r="B133" s="129">
        <v>1659.13</v>
      </c>
      <c r="C133" s="150"/>
      <c r="D133" s="151"/>
    </row>
    <row r="134" spans="1:4" ht="15.75" x14ac:dyDescent="0.25">
      <c r="A134" s="114" t="s">
        <v>139</v>
      </c>
      <c r="B134" s="129">
        <v>0</v>
      </c>
      <c r="C134" s="150"/>
      <c r="D134" s="151"/>
    </row>
    <row r="135" spans="1:4" ht="16.5" thickBot="1" x14ac:dyDescent="0.3">
      <c r="A135" s="114" t="s">
        <v>140</v>
      </c>
      <c r="B135" s="129">
        <v>33.44</v>
      </c>
      <c r="C135" s="152"/>
      <c r="D135" s="151"/>
    </row>
    <row r="136" spans="1:4" ht="16.5" thickBot="1" x14ac:dyDescent="0.3">
      <c r="A136" s="123" t="s">
        <v>141</v>
      </c>
      <c r="B136" s="124"/>
      <c r="C136" s="150">
        <f>SUM(B137:B145)</f>
        <v>9794.61</v>
      </c>
      <c r="D136" s="151"/>
    </row>
    <row r="137" spans="1:4" ht="15.75" x14ac:dyDescent="0.25">
      <c r="A137" s="111" t="s">
        <v>142</v>
      </c>
      <c r="B137" s="112">
        <v>451.2</v>
      </c>
      <c r="C137" s="150"/>
      <c r="D137" s="151"/>
    </row>
    <row r="138" spans="1:4" ht="15.75" x14ac:dyDescent="0.25">
      <c r="A138" s="114" t="s">
        <v>143</v>
      </c>
      <c r="B138" s="115">
        <v>1679.15</v>
      </c>
      <c r="C138" s="150"/>
      <c r="D138" s="151"/>
    </row>
    <row r="139" spans="1:4" ht="15.75" x14ac:dyDescent="0.25">
      <c r="A139" s="114" t="s">
        <v>144</v>
      </c>
      <c r="B139" s="115">
        <v>5735.46</v>
      </c>
      <c r="C139" s="116"/>
      <c r="D139" s="117"/>
    </row>
    <row r="140" spans="1:4" ht="15.75" x14ac:dyDescent="0.25">
      <c r="A140" s="114" t="s">
        <v>145</v>
      </c>
      <c r="B140" s="115"/>
      <c r="C140" s="150"/>
      <c r="D140" s="151"/>
    </row>
    <row r="141" spans="1:4" ht="15.75" x14ac:dyDescent="0.25">
      <c r="A141" s="114" t="s">
        <v>146</v>
      </c>
      <c r="B141" s="115">
        <v>1200</v>
      </c>
      <c r="C141" s="150"/>
      <c r="D141" s="151"/>
    </row>
    <row r="142" spans="1:4" ht="15.75" x14ac:dyDescent="0.25">
      <c r="A142" s="114" t="s">
        <v>147</v>
      </c>
      <c r="B142" s="115">
        <v>33.6</v>
      </c>
      <c r="C142" s="150"/>
      <c r="D142" s="151"/>
    </row>
    <row r="143" spans="1:4" ht="15.75" x14ac:dyDescent="0.25">
      <c r="A143" s="114" t="s">
        <v>148</v>
      </c>
      <c r="B143" s="115">
        <v>695.2</v>
      </c>
      <c r="C143" s="150"/>
      <c r="D143" s="151"/>
    </row>
    <row r="144" spans="1:4" ht="15.75" x14ac:dyDescent="0.25">
      <c r="A144" s="114" t="s">
        <v>149</v>
      </c>
      <c r="B144" s="115"/>
      <c r="C144" s="150"/>
      <c r="D144" s="151"/>
    </row>
    <row r="145" spans="1:4" ht="16.5" thickBot="1" x14ac:dyDescent="0.3">
      <c r="A145" s="114" t="s">
        <v>150</v>
      </c>
      <c r="B145" s="115"/>
      <c r="C145" s="152"/>
      <c r="D145" s="151"/>
    </row>
    <row r="146" spans="1:4" ht="16.5" thickBot="1" x14ac:dyDescent="0.3">
      <c r="A146" s="123" t="s">
        <v>151</v>
      </c>
      <c r="B146" s="124"/>
      <c r="C146" s="150">
        <f>SUM(B147:B156)</f>
        <v>22634.799999999999</v>
      </c>
      <c r="D146" s="151"/>
    </row>
    <row r="147" spans="1:4" ht="15.75" x14ac:dyDescent="0.25">
      <c r="A147" s="111" t="s">
        <v>152</v>
      </c>
      <c r="B147" s="112"/>
      <c r="C147" s="150"/>
      <c r="D147" s="151"/>
    </row>
    <row r="148" spans="1:4" ht="15.75" x14ac:dyDescent="0.25">
      <c r="A148" s="114" t="s">
        <v>153</v>
      </c>
      <c r="B148" s="115">
        <v>1276.8</v>
      </c>
      <c r="C148" s="150"/>
      <c r="D148" s="151"/>
    </row>
    <row r="149" spans="1:4" ht="15.75" x14ac:dyDescent="0.25">
      <c r="A149" s="114" t="s">
        <v>154</v>
      </c>
      <c r="B149" s="115">
        <v>0</v>
      </c>
      <c r="C149" s="150"/>
      <c r="D149" s="151"/>
    </row>
    <row r="150" spans="1:4" ht="15.75" x14ac:dyDescent="0.25">
      <c r="A150" s="114" t="s">
        <v>155</v>
      </c>
      <c r="B150" s="115">
        <v>259.2</v>
      </c>
      <c r="C150" s="150"/>
      <c r="D150" s="151"/>
    </row>
    <row r="151" spans="1:4" ht="15.75" x14ac:dyDescent="0.25">
      <c r="A151" s="114" t="s">
        <v>156</v>
      </c>
      <c r="B151" s="115">
        <v>18933.599999999999</v>
      </c>
      <c r="C151" s="116"/>
      <c r="D151" s="117"/>
    </row>
    <row r="152" spans="1:4" ht="15.75" x14ac:dyDescent="0.25">
      <c r="A152" s="114" t="s">
        <v>157</v>
      </c>
      <c r="B152" s="115">
        <v>0</v>
      </c>
      <c r="C152" s="150"/>
      <c r="D152" s="151"/>
    </row>
    <row r="153" spans="1:4" ht="15.75" x14ac:dyDescent="0.25">
      <c r="A153" s="114" t="s">
        <v>158</v>
      </c>
      <c r="B153" s="115">
        <v>94.4</v>
      </c>
      <c r="C153" s="150"/>
      <c r="D153" s="151"/>
    </row>
    <row r="154" spans="1:4" ht="15.75" x14ac:dyDescent="0.25">
      <c r="A154" s="114" t="s">
        <v>159</v>
      </c>
      <c r="B154" s="115">
        <v>1499.6</v>
      </c>
      <c r="C154" s="150"/>
      <c r="D154" s="151"/>
    </row>
    <row r="155" spans="1:4" ht="15.75" x14ac:dyDescent="0.25">
      <c r="A155" s="114" t="s">
        <v>160</v>
      </c>
      <c r="B155" s="115">
        <v>0</v>
      </c>
      <c r="C155" s="150"/>
      <c r="D155" s="151"/>
    </row>
    <row r="156" spans="1:4" ht="16.5" thickBot="1" x14ac:dyDescent="0.3">
      <c r="A156" s="114" t="s">
        <v>161</v>
      </c>
      <c r="B156" s="129">
        <v>571.20000000000005</v>
      </c>
      <c r="C156" s="152"/>
      <c r="D156" s="151"/>
    </row>
    <row r="157" spans="1:4" ht="16.5" thickBot="1" x14ac:dyDescent="0.3">
      <c r="A157" s="123" t="s">
        <v>162</v>
      </c>
      <c r="B157" s="124"/>
      <c r="C157" s="150">
        <f>SUM(B158:B164)</f>
        <v>4592.7</v>
      </c>
      <c r="D157" s="151"/>
    </row>
    <row r="158" spans="1:4" ht="15.75" x14ac:dyDescent="0.25">
      <c r="A158" s="111" t="s">
        <v>163</v>
      </c>
      <c r="B158" s="112">
        <v>443.46</v>
      </c>
      <c r="C158" s="150"/>
      <c r="D158" s="151"/>
    </row>
    <row r="159" spans="1:4" ht="15.75" x14ac:dyDescent="0.25">
      <c r="A159" s="114" t="s">
        <v>164</v>
      </c>
      <c r="B159" s="115"/>
      <c r="C159" s="150"/>
      <c r="D159" s="151"/>
    </row>
    <row r="160" spans="1:4" ht="15.75" x14ac:dyDescent="0.25">
      <c r="A160" s="114" t="s">
        <v>165</v>
      </c>
      <c r="B160" s="115">
        <v>2263.9499999999998</v>
      </c>
      <c r="C160" s="116"/>
      <c r="D160" s="117"/>
    </row>
    <row r="161" spans="1:4" ht="15.75" x14ac:dyDescent="0.25">
      <c r="A161" s="114" t="s">
        <v>166</v>
      </c>
      <c r="B161" s="115">
        <v>1331.8</v>
      </c>
      <c r="C161" s="150"/>
      <c r="D161" s="151"/>
    </row>
    <row r="162" spans="1:4" ht="15.75" x14ac:dyDescent="0.25">
      <c r="A162" s="114" t="s">
        <v>167</v>
      </c>
      <c r="B162" s="115"/>
      <c r="C162" s="150"/>
      <c r="D162" s="151"/>
    </row>
    <row r="163" spans="1:4" ht="15.75" x14ac:dyDescent="0.25">
      <c r="A163" s="114" t="s">
        <v>168</v>
      </c>
      <c r="B163" s="115">
        <v>459.84</v>
      </c>
      <c r="C163" s="150"/>
      <c r="D163" s="151"/>
    </row>
    <row r="164" spans="1:4" ht="16.5" thickBot="1" x14ac:dyDescent="0.3">
      <c r="A164" s="114" t="s">
        <v>169</v>
      </c>
      <c r="B164" s="115">
        <v>93.65</v>
      </c>
      <c r="C164" s="152"/>
      <c r="D164" s="151"/>
    </row>
    <row r="165" spans="1:4" ht="16.5" thickBot="1" x14ac:dyDescent="0.3">
      <c r="A165" s="123" t="s">
        <v>170</v>
      </c>
      <c r="B165" s="124"/>
      <c r="C165" s="150">
        <f>SUM(B166:B177)</f>
        <v>5884.8</v>
      </c>
      <c r="D165" s="151"/>
    </row>
    <row r="166" spans="1:4" ht="15.75" x14ac:dyDescent="0.25">
      <c r="A166" s="111" t="s">
        <v>171</v>
      </c>
      <c r="B166" s="112">
        <v>4831.2</v>
      </c>
      <c r="C166" s="116"/>
      <c r="D166" s="117"/>
    </row>
    <row r="167" spans="1:4" ht="15.75" x14ac:dyDescent="0.25">
      <c r="A167" s="114" t="s">
        <v>172</v>
      </c>
      <c r="B167" s="115">
        <v>864</v>
      </c>
      <c r="C167" s="150"/>
      <c r="D167" s="151"/>
    </row>
    <row r="168" spans="1:4" ht="15.75" x14ac:dyDescent="0.25">
      <c r="A168" s="114" t="s">
        <v>173</v>
      </c>
      <c r="B168" s="115">
        <v>64.8</v>
      </c>
      <c r="C168" s="150"/>
      <c r="D168" s="151"/>
    </row>
    <row r="169" spans="1:4" ht="15.75" x14ac:dyDescent="0.25">
      <c r="A169" s="114" t="s">
        <v>174</v>
      </c>
      <c r="B169" s="115">
        <v>0</v>
      </c>
      <c r="C169" s="150"/>
      <c r="D169" s="151"/>
    </row>
    <row r="170" spans="1:4" ht="15.75" x14ac:dyDescent="0.25">
      <c r="A170" s="114" t="s">
        <v>175</v>
      </c>
      <c r="B170" s="115">
        <v>0</v>
      </c>
      <c r="C170" s="150"/>
      <c r="D170" s="151"/>
    </row>
    <row r="171" spans="1:4" ht="15.75" x14ac:dyDescent="0.25">
      <c r="A171" s="114" t="s">
        <v>176</v>
      </c>
      <c r="B171" s="115">
        <v>0</v>
      </c>
      <c r="C171" s="150"/>
      <c r="D171" s="151"/>
    </row>
    <row r="172" spans="1:4" ht="15.75" x14ac:dyDescent="0.25">
      <c r="A172" s="114" t="s">
        <v>177</v>
      </c>
      <c r="B172" s="115">
        <v>0</v>
      </c>
      <c r="C172" s="150"/>
      <c r="D172" s="151"/>
    </row>
    <row r="173" spans="1:4" ht="15.75" x14ac:dyDescent="0.25">
      <c r="A173" s="114" t="s">
        <v>178</v>
      </c>
      <c r="B173" s="115">
        <v>0</v>
      </c>
      <c r="C173" s="150"/>
      <c r="D173" s="151"/>
    </row>
    <row r="174" spans="1:4" ht="15.75" x14ac:dyDescent="0.25">
      <c r="A174" s="114" t="s">
        <v>179</v>
      </c>
      <c r="B174" s="115">
        <v>0</v>
      </c>
      <c r="C174" s="150"/>
      <c r="D174" s="151"/>
    </row>
    <row r="175" spans="1:4" ht="15.75" x14ac:dyDescent="0.25">
      <c r="A175" s="114" t="s">
        <v>180</v>
      </c>
      <c r="B175" s="129">
        <v>0</v>
      </c>
      <c r="C175" s="150"/>
      <c r="D175" s="151"/>
    </row>
    <row r="176" spans="1:4" ht="15.75" x14ac:dyDescent="0.25">
      <c r="A176" s="114" t="s">
        <v>181</v>
      </c>
      <c r="B176" s="129">
        <v>124.8</v>
      </c>
      <c r="C176" s="150"/>
      <c r="D176" s="151"/>
    </row>
    <row r="177" spans="1:4" ht="16.5" thickBot="1" x14ac:dyDescent="0.3">
      <c r="A177" s="114" t="s">
        <v>182</v>
      </c>
      <c r="B177" s="129">
        <v>0</v>
      </c>
      <c r="C177" s="152"/>
      <c r="D177" s="151"/>
    </row>
    <row r="178" spans="1:4" ht="16.5" thickBot="1" x14ac:dyDescent="0.3">
      <c r="A178" s="123" t="s">
        <v>183</v>
      </c>
      <c r="B178" s="124"/>
      <c r="C178" s="150">
        <f>SUM(B179:B187)</f>
        <v>3457.62</v>
      </c>
      <c r="D178" s="151"/>
    </row>
    <row r="179" spans="1:4" ht="15.75" x14ac:dyDescent="0.25">
      <c r="A179" s="137" t="s">
        <v>184</v>
      </c>
      <c r="B179" s="138">
        <v>275.2</v>
      </c>
      <c r="C179" s="150"/>
      <c r="D179" s="151"/>
    </row>
    <row r="180" spans="1:4" ht="15.75" x14ac:dyDescent="0.25">
      <c r="A180" s="139" t="s">
        <v>185</v>
      </c>
      <c r="B180" s="140">
        <v>329.6</v>
      </c>
      <c r="C180" s="150"/>
      <c r="D180" s="151"/>
    </row>
    <row r="181" spans="1:4" ht="15.75" x14ac:dyDescent="0.25">
      <c r="A181" s="139" t="s">
        <v>186</v>
      </c>
      <c r="B181" s="140">
        <v>1353.3</v>
      </c>
      <c r="C181" s="116"/>
      <c r="D181" s="117"/>
    </row>
    <row r="182" spans="1:4" ht="15.75" x14ac:dyDescent="0.25">
      <c r="A182" s="139" t="s">
        <v>187</v>
      </c>
      <c r="B182" s="140">
        <v>1122.72</v>
      </c>
      <c r="C182" s="150"/>
      <c r="D182" s="151"/>
    </row>
    <row r="183" spans="1:4" ht="15.75" x14ac:dyDescent="0.25">
      <c r="A183" s="139" t="s">
        <v>188</v>
      </c>
      <c r="B183" s="140">
        <v>376.8</v>
      </c>
      <c r="C183" s="150"/>
      <c r="D183" s="151"/>
    </row>
    <row r="184" spans="1:4" ht="15.75" x14ac:dyDescent="0.25">
      <c r="A184" s="139" t="s">
        <v>189</v>
      </c>
      <c r="B184" s="140">
        <v>0</v>
      </c>
      <c r="C184" s="150"/>
      <c r="D184" s="151"/>
    </row>
    <row r="185" spans="1:4" ht="15.75" x14ac:dyDescent="0.25">
      <c r="A185" s="139" t="s">
        <v>190</v>
      </c>
      <c r="B185" s="140">
        <v>0</v>
      </c>
      <c r="C185" s="150"/>
      <c r="D185" s="151"/>
    </row>
    <row r="186" spans="1:4" ht="15.75" x14ac:dyDescent="0.25">
      <c r="A186" s="139" t="s">
        <v>191</v>
      </c>
      <c r="B186" s="140">
        <v>0</v>
      </c>
      <c r="C186" s="150"/>
      <c r="D186" s="151"/>
    </row>
    <row r="187" spans="1:4" ht="16.5" thickBot="1" x14ac:dyDescent="0.3">
      <c r="A187" s="139" t="s">
        <v>192</v>
      </c>
      <c r="B187" s="140">
        <v>0</v>
      </c>
      <c r="C187" s="152"/>
      <c r="D187" s="151"/>
    </row>
    <row r="188" spans="1:4" ht="16.5" thickBot="1" x14ac:dyDescent="0.3">
      <c r="A188" s="123" t="s">
        <v>193</v>
      </c>
      <c r="B188" s="124"/>
      <c r="C188" s="150">
        <f>SUM(B189:B200)</f>
        <v>10858.3</v>
      </c>
      <c r="D188" s="151"/>
    </row>
    <row r="189" spans="1:4" ht="15.75" x14ac:dyDescent="0.25">
      <c r="A189" s="141" t="s">
        <v>194</v>
      </c>
      <c r="B189" s="112">
        <v>0</v>
      </c>
      <c r="C189" s="150"/>
      <c r="D189" s="151"/>
    </row>
    <row r="190" spans="1:4" ht="15.75" x14ac:dyDescent="0.25">
      <c r="A190" s="142" t="s">
        <v>195</v>
      </c>
      <c r="B190" s="115">
        <v>397.25</v>
      </c>
      <c r="C190" s="150"/>
      <c r="D190" s="151"/>
    </row>
    <row r="191" spans="1:4" ht="15.75" x14ac:dyDescent="0.25">
      <c r="A191" s="142" t="s">
        <v>196</v>
      </c>
      <c r="B191" s="115">
        <v>824.94</v>
      </c>
      <c r="C191" s="150"/>
      <c r="D191" s="151"/>
    </row>
    <row r="192" spans="1:4" ht="15.75" x14ac:dyDescent="0.25">
      <c r="A192" s="142" t="s">
        <v>197</v>
      </c>
      <c r="B192" s="115">
        <v>564.79999999999995</v>
      </c>
      <c r="C192" s="150"/>
      <c r="D192" s="151"/>
    </row>
    <row r="193" spans="1:4" ht="15.75" x14ac:dyDescent="0.25">
      <c r="A193" s="142" t="s">
        <v>198</v>
      </c>
      <c r="B193" s="115">
        <v>0</v>
      </c>
      <c r="C193" s="150"/>
      <c r="D193" s="151"/>
    </row>
    <row r="194" spans="1:4" ht="15.75" x14ac:dyDescent="0.25">
      <c r="A194" s="142" t="s">
        <v>199</v>
      </c>
      <c r="B194" s="115">
        <v>0</v>
      </c>
      <c r="C194" s="150"/>
      <c r="D194" s="151"/>
    </row>
    <row r="195" spans="1:4" ht="15.75" x14ac:dyDescent="0.25">
      <c r="A195" s="142" t="s">
        <v>200</v>
      </c>
      <c r="B195" s="115">
        <v>62.4</v>
      </c>
      <c r="C195" s="150"/>
      <c r="D195" s="151"/>
    </row>
    <row r="196" spans="1:4" ht="15.75" x14ac:dyDescent="0.25">
      <c r="A196" s="142" t="s">
        <v>201</v>
      </c>
      <c r="B196" s="115">
        <v>1267.6199999999999</v>
      </c>
      <c r="C196" s="150"/>
      <c r="D196" s="151"/>
    </row>
    <row r="197" spans="1:4" ht="15.75" x14ac:dyDescent="0.25">
      <c r="A197" s="142" t="s">
        <v>202</v>
      </c>
      <c r="B197" s="115">
        <v>2863.31</v>
      </c>
      <c r="C197" s="150"/>
      <c r="D197" s="151"/>
    </row>
    <row r="198" spans="1:4" ht="15.75" x14ac:dyDescent="0.25">
      <c r="A198" s="142" t="s">
        <v>203</v>
      </c>
      <c r="B198" s="129">
        <v>0</v>
      </c>
      <c r="C198" s="150"/>
      <c r="D198" s="151"/>
    </row>
    <row r="199" spans="1:4" ht="15.75" x14ac:dyDescent="0.25">
      <c r="A199" s="142" t="s">
        <v>204</v>
      </c>
      <c r="B199" s="129">
        <v>715.28</v>
      </c>
      <c r="C199" s="150"/>
      <c r="D199" s="151"/>
    </row>
    <row r="200" spans="1:4" ht="16.5" thickBot="1" x14ac:dyDescent="0.3">
      <c r="A200" s="143" t="s">
        <v>205</v>
      </c>
      <c r="B200" s="144">
        <v>4162.7</v>
      </c>
      <c r="C200" s="116"/>
      <c r="D200" s="117"/>
    </row>
    <row r="201" spans="1:4" ht="16.5" thickBot="1" x14ac:dyDescent="0.3">
      <c r="A201" s="107" t="s">
        <v>206</v>
      </c>
      <c r="B201" s="145">
        <f>SUM(B39:B200)</f>
        <v>231958.9</v>
      </c>
      <c r="C201" s="121">
        <f>SUM(C38,C46,C59,C70,C82,C93,C100,C105,C110,C118,C136,C146,C157,C165,C178,C188)</f>
        <v>231958.89999999997</v>
      </c>
    </row>
    <row r="202" spans="1:4" ht="15.75" x14ac:dyDescent="0.25">
      <c r="A202" s="146"/>
      <c r="B202" s="121"/>
      <c r="C202" s="147"/>
    </row>
    <row r="203" spans="1:4" ht="15.75" x14ac:dyDescent="0.25">
      <c r="A203" s="146"/>
      <c r="B203" s="121"/>
    </row>
    <row r="204" spans="1:4" ht="15.75" x14ac:dyDescent="0.25">
      <c r="A204" s="146"/>
      <c r="B204" s="121"/>
    </row>
    <row r="205" spans="1:4" ht="15.75" x14ac:dyDescent="0.25">
      <c r="A205" s="148"/>
      <c r="B205" s="121"/>
    </row>
    <row r="206" spans="1:4" ht="15.75" x14ac:dyDescent="0.25">
      <c r="A206" s="146"/>
      <c r="B206" s="121"/>
    </row>
    <row r="207" spans="1:4" ht="15.75" x14ac:dyDescent="0.25">
      <c r="A207" s="146"/>
      <c r="B207" s="121"/>
    </row>
    <row r="208" spans="1:4" ht="15.75" x14ac:dyDescent="0.25">
      <c r="A208" s="146"/>
      <c r="B208" s="121"/>
    </row>
    <row r="209" spans="1:2" ht="15.75" x14ac:dyDescent="0.25">
      <c r="A209" s="146"/>
      <c r="B209" s="121"/>
    </row>
    <row r="210" spans="1:2" ht="15.75" x14ac:dyDescent="0.25">
      <c r="A210" s="146"/>
      <c r="B210" s="121"/>
    </row>
    <row r="211" spans="1:2" ht="15.75" x14ac:dyDescent="0.25">
      <c r="A211" s="146"/>
      <c r="B211" s="121"/>
    </row>
    <row r="212" spans="1:2" ht="15.75" x14ac:dyDescent="0.25">
      <c r="A212" s="149"/>
      <c r="B212" s="122"/>
    </row>
  </sheetData>
  <mergeCells count="20">
    <mergeCell ref="F42:F43"/>
    <mergeCell ref="G42:G43"/>
    <mergeCell ref="C57:C58"/>
    <mergeCell ref="D57:D58"/>
    <mergeCell ref="C102:C103"/>
    <mergeCell ref="D102:D103"/>
    <mergeCell ref="J6:K6"/>
    <mergeCell ref="B25:B26"/>
    <mergeCell ref="C25:D25"/>
    <mergeCell ref="G25:J25"/>
    <mergeCell ref="L25:M25"/>
    <mergeCell ref="F36:G36"/>
    <mergeCell ref="D1:E1"/>
    <mergeCell ref="A2:I2"/>
    <mergeCell ref="A4:H4"/>
    <mergeCell ref="A6:A7"/>
    <mergeCell ref="B6:B7"/>
    <mergeCell ref="C6:D6"/>
    <mergeCell ref="E6:F6"/>
    <mergeCell ref="G6:H6"/>
  </mergeCells>
  <conditionalFormatting sqref="B202:B211">
    <cfRule type="top10" dxfId="2" priority="1" stopIfTrue="1" rank="5"/>
  </conditionalFormatting>
  <pageMargins left="0.25" right="0.25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"/>
  <sheetViews>
    <sheetView zoomScale="80" zoomScaleNormal="80" workbookViewId="0">
      <selection activeCell="H40" sqref="H40"/>
    </sheetView>
  </sheetViews>
  <sheetFormatPr defaultRowHeight="12.75" x14ac:dyDescent="0.2"/>
  <cols>
    <col min="1" max="1" width="56.140625" customWidth="1"/>
    <col min="2" max="2" width="13.5703125" customWidth="1"/>
    <col min="3" max="3" width="17" customWidth="1"/>
    <col min="4" max="4" width="16.28515625" customWidth="1"/>
    <col min="5" max="5" width="15.140625" customWidth="1"/>
    <col min="6" max="6" width="22.5703125" customWidth="1"/>
    <col min="7" max="7" width="12" customWidth="1"/>
    <col min="8" max="8" width="20.140625" customWidth="1"/>
    <col min="9" max="9" width="18.5703125" customWidth="1"/>
    <col min="10" max="10" width="16.7109375" bestFit="1" customWidth="1"/>
    <col min="11" max="11" width="15.85546875" bestFit="1" customWidth="1"/>
    <col min="12" max="12" width="10.85546875" customWidth="1"/>
    <col min="13" max="13" width="13.140625" bestFit="1" customWidth="1"/>
  </cols>
  <sheetData>
    <row r="1" spans="1:14" ht="18.75" x14ac:dyDescent="0.3">
      <c r="A1" s="1"/>
      <c r="D1" s="297" t="s">
        <v>0</v>
      </c>
      <c r="E1" s="297"/>
      <c r="H1" s="2"/>
      <c r="I1" s="3"/>
      <c r="J1" s="4"/>
      <c r="K1" s="4"/>
      <c r="L1" s="4"/>
      <c r="M1" s="4"/>
      <c r="N1" s="5"/>
    </row>
    <row r="2" spans="1:14" ht="14.25" x14ac:dyDescent="0.2">
      <c r="A2" s="298" t="s">
        <v>1</v>
      </c>
      <c r="B2" s="298"/>
      <c r="C2" s="298"/>
      <c r="D2" s="298"/>
      <c r="E2" s="298"/>
      <c r="F2" s="298"/>
      <c r="G2" s="298"/>
      <c r="H2" s="298"/>
      <c r="I2" s="298"/>
      <c r="J2" s="6"/>
      <c r="K2" s="6"/>
      <c r="L2" s="6"/>
      <c r="M2" s="6"/>
      <c r="N2" s="6"/>
    </row>
    <row r="3" spans="1:14" ht="19.5" x14ac:dyDescent="0.35">
      <c r="A3" s="7" t="s">
        <v>341</v>
      </c>
      <c r="B3" s="8"/>
      <c r="C3" s="9"/>
      <c r="D3" s="10"/>
      <c r="E3" s="11"/>
      <c r="F3" s="12"/>
      <c r="G3" s="8"/>
      <c r="H3" s="2"/>
      <c r="I3" s="3"/>
      <c r="J3" s="4"/>
      <c r="K3" s="4"/>
      <c r="L3" s="4"/>
      <c r="M3" s="4"/>
      <c r="N3" s="5"/>
    </row>
    <row r="4" spans="1:14" ht="15.75" x14ac:dyDescent="0.25">
      <c r="A4" s="299" t="s">
        <v>3</v>
      </c>
      <c r="B4" s="299"/>
      <c r="C4" s="299"/>
      <c r="D4" s="299"/>
      <c r="E4" s="299"/>
      <c r="F4" s="299"/>
      <c r="G4" s="299"/>
      <c r="H4" s="299"/>
      <c r="I4" s="13"/>
      <c r="J4" s="4"/>
      <c r="K4" s="4"/>
      <c r="L4" s="4"/>
      <c r="M4" s="4"/>
      <c r="N4" s="5"/>
    </row>
    <row r="5" spans="1:14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4"/>
      <c r="M5" s="4"/>
      <c r="N5" s="5"/>
    </row>
    <row r="6" spans="1:14" ht="13.5" thickBot="1" x14ac:dyDescent="0.25">
      <c r="A6" s="291"/>
      <c r="B6" s="293" t="s">
        <v>4</v>
      </c>
      <c r="C6" s="295" t="s">
        <v>5</v>
      </c>
      <c r="D6" s="296"/>
      <c r="E6" s="295" t="s">
        <v>6</v>
      </c>
      <c r="F6" s="296"/>
      <c r="G6" s="295" t="s">
        <v>7</v>
      </c>
      <c r="H6" s="296"/>
      <c r="I6" s="18" t="s">
        <v>8</v>
      </c>
      <c r="J6" s="300" t="s">
        <v>9</v>
      </c>
      <c r="K6" s="301"/>
      <c r="L6" s="4"/>
      <c r="M6" s="4"/>
      <c r="N6" s="5"/>
    </row>
    <row r="7" spans="1:14" ht="13.5" thickBot="1" x14ac:dyDescent="0.25">
      <c r="A7" s="292"/>
      <c r="B7" s="294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5" t="s">
        <v>12</v>
      </c>
      <c r="K7" s="25" t="s">
        <v>13</v>
      </c>
      <c r="L7" s="4"/>
      <c r="M7" s="4"/>
      <c r="N7" s="5"/>
    </row>
    <row r="8" spans="1:14" ht="16.5" thickBot="1" x14ac:dyDescent="0.3">
      <c r="A8" s="26" t="s">
        <v>14</v>
      </c>
      <c r="B8" s="27" t="s">
        <v>15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1">
        <v>9</v>
      </c>
      <c r="L8" s="4"/>
      <c r="M8" s="4"/>
      <c r="N8" s="5"/>
    </row>
    <row r="9" spans="1:14" ht="16.5" thickBot="1" x14ac:dyDescent="0.25">
      <c r="A9" s="32" t="s">
        <v>343</v>
      </c>
      <c r="B9" s="33">
        <v>100</v>
      </c>
      <c r="C9" s="34">
        <f>SUM(C10:C21)</f>
        <v>203</v>
      </c>
      <c r="D9" s="34">
        <f>SUM(D10:D21)</f>
        <v>15</v>
      </c>
      <c r="E9" s="35">
        <f>SUM(E10:E21)</f>
        <v>75</v>
      </c>
      <c r="F9" s="310">
        <f>SUM(F10:F21)</f>
        <v>63900</v>
      </c>
      <c r="G9" s="34">
        <f>SUM(G10:G21)</f>
        <v>161</v>
      </c>
      <c r="H9" s="311">
        <f>SUM(H10:H21)</f>
        <v>8120300</v>
      </c>
      <c r="I9" s="310">
        <f>SUM(I10:I21)</f>
        <v>375117.11999999994</v>
      </c>
      <c r="J9" s="35">
        <f>SUM(J10:J21)</f>
        <v>67</v>
      </c>
      <c r="K9" s="153">
        <f>SUM(K10:K21)</f>
        <v>171900</v>
      </c>
      <c r="L9" s="4"/>
      <c r="M9" s="4"/>
      <c r="N9" s="5"/>
    </row>
    <row r="10" spans="1:14" ht="15.75" x14ac:dyDescent="0.2">
      <c r="A10" s="36" t="s">
        <v>16</v>
      </c>
      <c r="B10" s="37">
        <v>101</v>
      </c>
      <c r="C10" s="38">
        <v>53</v>
      </c>
      <c r="D10" s="38">
        <v>4</v>
      </c>
      <c r="E10" s="38">
        <v>9</v>
      </c>
      <c r="F10" s="155">
        <v>12700</v>
      </c>
      <c r="G10" s="38">
        <v>39</v>
      </c>
      <c r="H10" s="155">
        <v>781000</v>
      </c>
      <c r="I10" s="155">
        <v>207225.75999999998</v>
      </c>
      <c r="J10" s="38">
        <v>17</v>
      </c>
      <c r="K10" s="155">
        <v>96500</v>
      </c>
      <c r="L10" s="4"/>
      <c r="M10" s="4"/>
      <c r="N10" s="5"/>
    </row>
    <row r="11" spans="1:14" ht="15.75" x14ac:dyDescent="0.2">
      <c r="A11" s="39" t="s">
        <v>17</v>
      </c>
      <c r="B11" s="40">
        <v>102</v>
      </c>
      <c r="C11" s="41">
        <v>6</v>
      </c>
      <c r="D11" s="41">
        <v>0</v>
      </c>
      <c r="E11" s="41">
        <v>1</v>
      </c>
      <c r="F11" s="162">
        <v>500</v>
      </c>
      <c r="G11" s="41">
        <v>21</v>
      </c>
      <c r="H11" s="162">
        <v>30500</v>
      </c>
      <c r="I11" s="162">
        <v>28945.75</v>
      </c>
      <c r="J11" s="41">
        <v>4</v>
      </c>
      <c r="K11" s="162">
        <v>4200</v>
      </c>
      <c r="L11" s="4"/>
      <c r="M11" s="4"/>
      <c r="N11" s="5"/>
    </row>
    <row r="12" spans="1:14" ht="15.75" x14ac:dyDescent="0.2">
      <c r="A12" s="42" t="s">
        <v>18</v>
      </c>
      <c r="B12" s="43">
        <v>103</v>
      </c>
      <c r="C12" s="44">
        <v>49</v>
      </c>
      <c r="D12" s="44">
        <v>3</v>
      </c>
      <c r="E12" s="44">
        <v>1</v>
      </c>
      <c r="F12" s="169">
        <v>2000</v>
      </c>
      <c r="G12" s="44">
        <v>47</v>
      </c>
      <c r="H12" s="169">
        <v>98000</v>
      </c>
      <c r="I12" s="169">
        <v>46317.46</v>
      </c>
      <c r="J12" s="44">
        <v>3</v>
      </c>
      <c r="K12" s="169">
        <v>4500</v>
      </c>
      <c r="L12" s="4"/>
      <c r="M12" s="4"/>
      <c r="N12" s="5"/>
    </row>
    <row r="13" spans="1:14" ht="15.75" x14ac:dyDescent="0.2">
      <c r="A13" s="39" t="s">
        <v>19</v>
      </c>
      <c r="B13" s="40">
        <v>104</v>
      </c>
      <c r="C13" s="41">
        <v>59</v>
      </c>
      <c r="D13" s="41">
        <v>6</v>
      </c>
      <c r="E13" s="41">
        <v>21</v>
      </c>
      <c r="F13" s="162">
        <v>32400</v>
      </c>
      <c r="G13" s="41">
        <v>36</v>
      </c>
      <c r="H13" s="162">
        <v>209600</v>
      </c>
      <c r="I13" s="162">
        <v>82397.84</v>
      </c>
      <c r="J13" s="41">
        <v>21</v>
      </c>
      <c r="K13" s="162">
        <v>55100</v>
      </c>
      <c r="L13" s="4"/>
      <c r="M13" s="4"/>
      <c r="N13" s="5"/>
    </row>
    <row r="14" spans="1:14" ht="15.75" x14ac:dyDescent="0.2">
      <c r="A14" s="42" t="s">
        <v>20</v>
      </c>
      <c r="B14" s="43">
        <v>105</v>
      </c>
      <c r="C14" s="45">
        <v>21</v>
      </c>
      <c r="D14" s="45">
        <v>2</v>
      </c>
      <c r="E14" s="45">
        <v>21</v>
      </c>
      <c r="F14" s="169">
        <v>4000</v>
      </c>
      <c r="G14" s="45">
        <v>8</v>
      </c>
      <c r="H14" s="169">
        <v>2500</v>
      </c>
      <c r="I14" s="169">
        <v>1724.81</v>
      </c>
      <c r="J14" s="45">
        <v>9</v>
      </c>
      <c r="K14" s="169">
        <v>7200</v>
      </c>
      <c r="L14" s="4"/>
      <c r="M14" s="4"/>
      <c r="N14" s="5"/>
    </row>
    <row r="15" spans="1:14" ht="15.75" x14ac:dyDescent="0.2">
      <c r="A15" s="39" t="s">
        <v>21</v>
      </c>
      <c r="B15" s="40">
        <v>106</v>
      </c>
      <c r="C15" s="41">
        <v>3</v>
      </c>
      <c r="D15" s="41">
        <v>0</v>
      </c>
      <c r="E15" s="41">
        <v>14</v>
      </c>
      <c r="F15" s="162">
        <v>1900</v>
      </c>
      <c r="G15" s="41">
        <v>1</v>
      </c>
      <c r="H15" s="162">
        <v>500</v>
      </c>
      <c r="I15" s="162">
        <v>405.5</v>
      </c>
      <c r="J15" s="41">
        <v>10</v>
      </c>
      <c r="K15" s="162">
        <v>1400</v>
      </c>
      <c r="L15" s="4"/>
      <c r="M15" s="4"/>
      <c r="N15" s="5"/>
    </row>
    <row r="16" spans="1:14" ht="15.75" x14ac:dyDescent="0.2">
      <c r="A16" s="42" t="s">
        <v>22</v>
      </c>
      <c r="B16" s="43">
        <v>107</v>
      </c>
      <c r="C16" s="44">
        <v>7</v>
      </c>
      <c r="D16" s="44">
        <v>0</v>
      </c>
      <c r="E16" s="44">
        <v>8</v>
      </c>
      <c r="F16" s="169">
        <v>10400</v>
      </c>
      <c r="G16" s="44">
        <v>3</v>
      </c>
      <c r="H16" s="169">
        <v>14000</v>
      </c>
      <c r="I16" s="169">
        <v>100</v>
      </c>
      <c r="J16" s="44">
        <v>2</v>
      </c>
      <c r="K16" s="169">
        <v>1000</v>
      </c>
      <c r="L16" s="4"/>
      <c r="M16" s="4"/>
      <c r="N16" s="5"/>
    </row>
    <row r="17" spans="1:14" ht="15.75" x14ac:dyDescent="0.2">
      <c r="A17" s="39" t="s">
        <v>23</v>
      </c>
      <c r="B17" s="40">
        <v>108</v>
      </c>
      <c r="C17" s="41">
        <v>0</v>
      </c>
      <c r="D17" s="41">
        <v>0</v>
      </c>
      <c r="E17" s="41">
        <v>0</v>
      </c>
      <c r="F17" s="162">
        <v>0</v>
      </c>
      <c r="G17" s="41">
        <v>1</v>
      </c>
      <c r="H17" s="162">
        <v>1000</v>
      </c>
      <c r="I17" s="162">
        <v>0</v>
      </c>
      <c r="J17" s="41">
        <v>0</v>
      </c>
      <c r="K17" s="162">
        <v>0</v>
      </c>
      <c r="L17" s="2"/>
      <c r="M17" s="2"/>
      <c r="N17" s="5"/>
    </row>
    <row r="18" spans="1:14" ht="15.75" x14ac:dyDescent="0.2">
      <c r="A18" s="42" t="s">
        <v>24</v>
      </c>
      <c r="B18" s="43">
        <v>109</v>
      </c>
      <c r="C18" s="44">
        <v>3</v>
      </c>
      <c r="D18" s="44">
        <v>0</v>
      </c>
      <c r="E18" s="44">
        <v>0</v>
      </c>
      <c r="F18" s="169">
        <v>0</v>
      </c>
      <c r="G18" s="44">
        <v>3</v>
      </c>
      <c r="H18" s="169">
        <v>11000</v>
      </c>
      <c r="I18" s="169">
        <v>8000</v>
      </c>
      <c r="J18" s="44">
        <v>0</v>
      </c>
      <c r="K18" s="169">
        <v>0</v>
      </c>
      <c r="L18" s="4"/>
      <c r="M18" s="4"/>
      <c r="N18" s="5"/>
    </row>
    <row r="19" spans="1:14" ht="15.75" x14ac:dyDescent="0.2">
      <c r="A19" s="46" t="s">
        <v>25</v>
      </c>
      <c r="B19" s="47">
        <v>110</v>
      </c>
      <c r="C19" s="41">
        <v>2</v>
      </c>
      <c r="D19" s="41">
        <v>0</v>
      </c>
      <c r="E19" s="41">
        <v>0</v>
      </c>
      <c r="F19" s="162">
        <v>0</v>
      </c>
      <c r="G19" s="41">
        <v>1</v>
      </c>
      <c r="H19" s="162">
        <v>1000</v>
      </c>
      <c r="I19" s="162">
        <v>0</v>
      </c>
      <c r="J19" s="41">
        <v>1</v>
      </c>
      <c r="K19" s="162">
        <v>2000</v>
      </c>
      <c r="L19" s="2"/>
      <c r="M19" s="2"/>
      <c r="N19" s="5"/>
    </row>
    <row r="20" spans="1:14" ht="15.75" x14ac:dyDescent="0.2">
      <c r="A20" s="277" t="s">
        <v>26</v>
      </c>
      <c r="B20" s="278">
        <v>111</v>
      </c>
      <c r="C20" s="280">
        <v>0</v>
      </c>
      <c r="D20" s="280">
        <v>0</v>
      </c>
      <c r="E20" s="280">
        <v>0</v>
      </c>
      <c r="F20" s="281">
        <v>0</v>
      </c>
      <c r="G20" s="280">
        <v>0</v>
      </c>
      <c r="H20" s="281">
        <v>0</v>
      </c>
      <c r="I20" s="281">
        <v>0</v>
      </c>
      <c r="J20" s="280">
        <v>0</v>
      </c>
      <c r="K20" s="281">
        <v>0</v>
      </c>
      <c r="L20" s="2"/>
      <c r="M20" s="2"/>
      <c r="N20" s="5"/>
    </row>
    <row r="21" spans="1:14" ht="16.5" thickBot="1" x14ac:dyDescent="0.25">
      <c r="A21" s="312" t="s">
        <v>340</v>
      </c>
      <c r="B21" s="313">
        <v>112</v>
      </c>
      <c r="C21" s="314">
        <v>0</v>
      </c>
      <c r="D21" s="314">
        <v>0</v>
      </c>
      <c r="E21" s="314">
        <v>0</v>
      </c>
      <c r="F21" s="315">
        <v>0</v>
      </c>
      <c r="G21" s="314">
        <v>1</v>
      </c>
      <c r="H21" s="315">
        <v>6971200</v>
      </c>
      <c r="I21" s="315">
        <v>0</v>
      </c>
      <c r="J21" s="314">
        <v>0</v>
      </c>
      <c r="K21" s="315">
        <v>0</v>
      </c>
      <c r="L21" s="2"/>
      <c r="M21" s="2"/>
      <c r="N21" s="5"/>
    </row>
    <row r="22" spans="1:14" ht="15.75" x14ac:dyDescent="0.25">
      <c r="A22" s="14"/>
      <c r="B22" s="14"/>
      <c r="C22" s="14"/>
      <c r="D22" s="14"/>
      <c r="E22" s="14"/>
      <c r="F22" s="48"/>
      <c r="G22" s="15"/>
      <c r="H22" s="49"/>
      <c r="I22" s="50"/>
      <c r="J22" s="4"/>
      <c r="K22" s="51"/>
      <c r="L22" s="4"/>
      <c r="M22" s="4"/>
      <c r="N22" s="5"/>
    </row>
    <row r="23" spans="1:14" ht="15.75" x14ac:dyDescent="0.25">
      <c r="A23" s="52" t="s">
        <v>27</v>
      </c>
      <c r="B23" s="14"/>
      <c r="C23" s="14"/>
      <c r="D23" s="4"/>
      <c r="E23" s="14"/>
      <c r="F23" s="48"/>
      <c r="G23" s="15"/>
      <c r="H23" s="15"/>
      <c r="I23" s="50"/>
      <c r="J23" s="2"/>
      <c r="K23" s="53"/>
      <c r="L23" s="4"/>
      <c r="M23" s="4"/>
      <c r="N23" s="5"/>
    </row>
    <row r="24" spans="1:14" ht="16.5" thickBot="1" x14ac:dyDescent="0.3">
      <c r="A24" s="14"/>
      <c r="B24" s="14"/>
      <c r="C24" s="14"/>
      <c r="D24" s="17"/>
      <c r="E24" s="14"/>
      <c r="F24" s="48"/>
      <c r="G24" s="15"/>
      <c r="H24" s="15"/>
      <c r="I24" s="50"/>
      <c r="J24" s="4"/>
      <c r="K24" s="51"/>
      <c r="L24" s="4"/>
      <c r="M24" s="4"/>
      <c r="N24" s="5"/>
    </row>
    <row r="25" spans="1:14" ht="13.5" thickBot="1" x14ac:dyDescent="0.25">
      <c r="A25" s="54"/>
      <c r="B25" s="293" t="s">
        <v>4</v>
      </c>
      <c r="C25" s="295" t="s">
        <v>28</v>
      </c>
      <c r="D25" s="296"/>
      <c r="E25" s="55" t="s">
        <v>29</v>
      </c>
      <c r="F25" s="56"/>
      <c r="G25" s="295" t="s">
        <v>30</v>
      </c>
      <c r="H25" s="302"/>
      <c r="I25" s="302"/>
      <c r="J25" s="296"/>
      <c r="K25" s="57" t="s">
        <v>8</v>
      </c>
      <c r="L25" s="295" t="s">
        <v>9</v>
      </c>
      <c r="M25" s="296"/>
      <c r="N25" s="5"/>
    </row>
    <row r="26" spans="1:14" ht="13.5" thickBot="1" x14ac:dyDescent="0.25">
      <c r="A26" s="58"/>
      <c r="B26" s="294"/>
      <c r="C26" s="59" t="s">
        <v>12</v>
      </c>
      <c r="D26" s="20" t="s">
        <v>13</v>
      </c>
      <c r="E26" s="60" t="s">
        <v>12</v>
      </c>
      <c r="F26" s="61" t="s">
        <v>13</v>
      </c>
      <c r="G26" s="60" t="s">
        <v>31</v>
      </c>
      <c r="H26" s="25" t="s">
        <v>32</v>
      </c>
      <c r="I26" s="60" t="s">
        <v>33</v>
      </c>
      <c r="J26" s="60" t="s">
        <v>34</v>
      </c>
      <c r="K26" s="62" t="s">
        <v>13</v>
      </c>
      <c r="L26" s="60" t="s">
        <v>12</v>
      </c>
      <c r="M26" s="25" t="s">
        <v>13</v>
      </c>
      <c r="N26" s="5"/>
    </row>
    <row r="27" spans="1:14" ht="16.5" thickBot="1" x14ac:dyDescent="0.3">
      <c r="A27" s="63" t="s">
        <v>14</v>
      </c>
      <c r="B27" s="64" t="s">
        <v>15</v>
      </c>
      <c r="C27" s="64">
        <v>1</v>
      </c>
      <c r="D27" s="65">
        <v>2</v>
      </c>
      <c r="E27" s="66">
        <v>3</v>
      </c>
      <c r="F27" s="67">
        <v>4</v>
      </c>
      <c r="G27" s="66">
        <v>5</v>
      </c>
      <c r="H27" s="68">
        <v>6</v>
      </c>
      <c r="I27" s="69">
        <v>7</v>
      </c>
      <c r="J27" s="70">
        <v>8</v>
      </c>
      <c r="K27" s="71">
        <v>9</v>
      </c>
      <c r="L27" s="72">
        <v>10</v>
      </c>
      <c r="M27" s="66">
        <v>11</v>
      </c>
      <c r="N27" s="5"/>
    </row>
    <row r="28" spans="1:14" ht="16.5" thickBot="1" x14ac:dyDescent="0.25">
      <c r="A28" s="32" t="s">
        <v>35</v>
      </c>
      <c r="B28" s="33">
        <v>100</v>
      </c>
      <c r="C28" s="73">
        <f t="shared" ref="C28:M28" si="0">SUM(C29:C32)</f>
        <v>62</v>
      </c>
      <c r="D28" s="74">
        <f t="shared" si="0"/>
        <v>264271.05000000005</v>
      </c>
      <c r="E28" s="75">
        <f t="shared" si="0"/>
        <v>9</v>
      </c>
      <c r="F28" s="76">
        <f t="shared" si="0"/>
        <v>6513.6100000000006</v>
      </c>
      <c r="G28" s="77">
        <f t="shared" si="0"/>
        <v>47</v>
      </c>
      <c r="H28" s="78">
        <f>SUM(H29:H32)</f>
        <v>31</v>
      </c>
      <c r="I28" s="79">
        <f>SUM(I29:I32)</f>
        <v>13</v>
      </c>
      <c r="J28" s="80">
        <f t="shared" si="0"/>
        <v>7</v>
      </c>
      <c r="K28" s="81">
        <f>SUM(K29:K32)</f>
        <v>363650.98999999993</v>
      </c>
      <c r="L28" s="82">
        <f t="shared" si="0"/>
        <v>10</v>
      </c>
      <c r="M28" s="81">
        <f t="shared" si="0"/>
        <v>401588.33999999997</v>
      </c>
      <c r="N28" s="5"/>
    </row>
    <row r="29" spans="1:14" ht="15.75" x14ac:dyDescent="0.25">
      <c r="A29" s="83" t="s">
        <v>36</v>
      </c>
      <c r="B29" s="84">
        <v>101</v>
      </c>
      <c r="C29" s="85">
        <v>45</v>
      </c>
      <c r="D29" s="187">
        <v>235866.11000000004</v>
      </c>
      <c r="E29" s="85">
        <v>8</v>
      </c>
      <c r="F29" s="187">
        <v>6343.6100000000006</v>
      </c>
      <c r="G29" s="85">
        <v>33</v>
      </c>
      <c r="H29" s="85">
        <v>15</v>
      </c>
      <c r="I29" s="85">
        <v>7</v>
      </c>
      <c r="J29" s="85">
        <v>0</v>
      </c>
      <c r="K29" s="187">
        <v>274461.73</v>
      </c>
      <c r="L29" s="85">
        <v>9</v>
      </c>
      <c r="M29" s="187">
        <v>393863.11</v>
      </c>
      <c r="N29" s="5"/>
    </row>
    <row r="30" spans="1:14" ht="15.75" x14ac:dyDescent="0.25">
      <c r="A30" s="87" t="s">
        <v>37</v>
      </c>
      <c r="B30" s="88">
        <v>102</v>
      </c>
      <c r="C30" s="89">
        <v>17</v>
      </c>
      <c r="D30" s="193">
        <v>28404.94</v>
      </c>
      <c r="E30" s="89">
        <v>1</v>
      </c>
      <c r="F30" s="193">
        <v>170</v>
      </c>
      <c r="G30" s="89">
        <v>14</v>
      </c>
      <c r="H30" s="89">
        <v>16</v>
      </c>
      <c r="I30" s="89">
        <v>6</v>
      </c>
      <c r="J30" s="89">
        <v>6</v>
      </c>
      <c r="K30" s="193">
        <v>70043.09</v>
      </c>
      <c r="L30" s="89">
        <v>1</v>
      </c>
      <c r="M30" s="193">
        <v>7725.23</v>
      </c>
      <c r="N30" s="5"/>
    </row>
    <row r="31" spans="1:14" ht="15.75" x14ac:dyDescent="0.25">
      <c r="A31" s="91" t="s">
        <v>38</v>
      </c>
      <c r="B31" s="43">
        <v>103</v>
      </c>
      <c r="C31" s="92">
        <v>0</v>
      </c>
      <c r="D31" s="199">
        <v>0</v>
      </c>
      <c r="E31" s="92">
        <v>0</v>
      </c>
      <c r="F31" s="199">
        <v>0</v>
      </c>
      <c r="G31" s="92">
        <v>0</v>
      </c>
      <c r="H31" s="92">
        <v>0</v>
      </c>
      <c r="I31" s="92">
        <v>0</v>
      </c>
      <c r="J31" s="92">
        <v>0</v>
      </c>
      <c r="K31" s="199">
        <v>11468.75</v>
      </c>
      <c r="L31" s="92">
        <v>0</v>
      </c>
      <c r="M31" s="199">
        <v>0</v>
      </c>
      <c r="N31" s="5"/>
    </row>
    <row r="32" spans="1:14" ht="16.5" thickBot="1" x14ac:dyDescent="0.3">
      <c r="A32" s="94" t="s">
        <v>39</v>
      </c>
      <c r="B32" s="95">
        <v>104</v>
      </c>
      <c r="C32" s="96">
        <v>0</v>
      </c>
      <c r="D32" s="204">
        <v>0</v>
      </c>
      <c r="E32" s="96">
        <v>0</v>
      </c>
      <c r="F32" s="204">
        <v>0</v>
      </c>
      <c r="G32" s="96">
        <v>0</v>
      </c>
      <c r="H32" s="96">
        <v>0</v>
      </c>
      <c r="I32" s="96">
        <v>0</v>
      </c>
      <c r="J32" s="96">
        <v>1</v>
      </c>
      <c r="K32" s="204">
        <v>7677.42</v>
      </c>
      <c r="L32" s="96">
        <v>0</v>
      </c>
      <c r="M32" s="204">
        <v>0</v>
      </c>
      <c r="N32" s="5"/>
    </row>
    <row r="33" spans="1:14" ht="15.75" x14ac:dyDescent="0.25">
      <c r="A33" s="2"/>
      <c r="B33" s="98"/>
      <c r="C33" s="15"/>
      <c r="D33" s="15"/>
      <c r="E33" s="15"/>
      <c r="F33" s="49"/>
      <c r="G33" s="15"/>
      <c r="H33" s="15"/>
      <c r="I33" s="50"/>
      <c r="J33" s="4"/>
      <c r="K33" s="4"/>
      <c r="L33" s="4"/>
      <c r="M33" s="4"/>
      <c r="N33" s="5"/>
    </row>
    <row r="34" spans="1:14" ht="15.75" x14ac:dyDescent="0.25">
      <c r="A34" s="99" t="s">
        <v>40</v>
      </c>
      <c r="B34" s="100"/>
    </row>
    <row r="35" spans="1:14" ht="16.5" thickBot="1" x14ac:dyDescent="0.3">
      <c r="A35" s="99"/>
      <c r="B35" s="100"/>
    </row>
    <row r="36" spans="1:14" ht="32.25" thickBot="1" x14ac:dyDescent="0.3">
      <c r="A36" s="101" t="s">
        <v>41</v>
      </c>
      <c r="B36" s="102" t="s">
        <v>42</v>
      </c>
      <c r="C36" s="103"/>
      <c r="F36" s="303"/>
      <c r="G36" s="303"/>
    </row>
    <row r="37" spans="1:14" ht="16.5" thickBot="1" x14ac:dyDescent="0.3">
      <c r="A37" s="104" t="s">
        <v>14</v>
      </c>
      <c r="B37" s="105" t="s">
        <v>13</v>
      </c>
      <c r="C37" s="103"/>
      <c r="F37" s="106"/>
      <c r="G37" s="106"/>
    </row>
    <row r="38" spans="1:14" ht="16.5" thickBot="1" x14ac:dyDescent="0.3">
      <c r="A38" s="107" t="s">
        <v>43</v>
      </c>
      <c r="B38" s="108"/>
      <c r="C38" s="103"/>
      <c r="F38" s="109"/>
      <c r="G38" s="110"/>
    </row>
    <row r="39" spans="1:14" ht="15.75" x14ac:dyDescent="0.25">
      <c r="A39" s="111" t="s">
        <v>44</v>
      </c>
      <c r="B39" s="112">
        <v>220.8</v>
      </c>
      <c r="C39" s="113"/>
      <c r="F39" s="109"/>
      <c r="G39" s="110"/>
    </row>
    <row r="40" spans="1:14" ht="15.75" x14ac:dyDescent="0.25">
      <c r="A40" s="114" t="s">
        <v>45</v>
      </c>
      <c r="B40" s="115">
        <v>0</v>
      </c>
      <c r="C40" s="113"/>
      <c r="F40" s="116"/>
      <c r="G40" s="117"/>
    </row>
    <row r="41" spans="1:14" ht="15.75" x14ac:dyDescent="0.25">
      <c r="A41" s="114" t="s">
        <v>46</v>
      </c>
      <c r="B41" s="115">
        <v>0</v>
      </c>
      <c r="F41" s="118"/>
      <c r="G41" s="119"/>
      <c r="H41" s="120"/>
    </row>
    <row r="42" spans="1:14" ht="15.75" x14ac:dyDescent="0.25">
      <c r="A42" s="114" t="s">
        <v>47</v>
      </c>
      <c r="B42" s="115">
        <v>771.2</v>
      </c>
      <c r="C42" s="116"/>
      <c r="D42" s="117"/>
      <c r="F42" s="304"/>
      <c r="G42" s="305"/>
      <c r="H42" s="120"/>
    </row>
    <row r="43" spans="1:14" ht="15.75" x14ac:dyDescent="0.25">
      <c r="A43" s="114" t="s">
        <v>48</v>
      </c>
      <c r="B43" s="115">
        <v>452</v>
      </c>
      <c r="F43" s="304"/>
      <c r="G43" s="305"/>
      <c r="H43" s="120"/>
    </row>
    <row r="44" spans="1:14" ht="15.75" x14ac:dyDescent="0.25">
      <c r="A44" s="114" t="s">
        <v>49</v>
      </c>
      <c r="B44" s="115">
        <v>0</v>
      </c>
      <c r="C44" s="121"/>
    </row>
    <row r="45" spans="1:14" ht="16.5" thickBot="1" x14ac:dyDescent="0.3">
      <c r="A45" s="114" t="s">
        <v>50</v>
      </c>
      <c r="B45" s="115">
        <v>2304.2399999999998</v>
      </c>
      <c r="C45" s="122"/>
    </row>
    <row r="46" spans="1:14" ht="16.5" thickBot="1" x14ac:dyDescent="0.3">
      <c r="A46" s="123" t="s">
        <v>51</v>
      </c>
      <c r="B46" s="124"/>
      <c r="C46" s="121"/>
    </row>
    <row r="47" spans="1:14" ht="15.75" x14ac:dyDescent="0.25">
      <c r="A47" s="125" t="s">
        <v>52</v>
      </c>
      <c r="B47" s="126">
        <v>134.88999999999999</v>
      </c>
      <c r="C47" s="121"/>
    </row>
    <row r="48" spans="1:14" ht="15.75" x14ac:dyDescent="0.25">
      <c r="A48" s="127" t="s">
        <v>53</v>
      </c>
      <c r="B48" s="128">
        <v>13324.7</v>
      </c>
      <c r="C48" s="121"/>
    </row>
    <row r="49" spans="1:4" ht="15.75" x14ac:dyDescent="0.25">
      <c r="A49" s="127" t="s">
        <v>54</v>
      </c>
      <c r="B49" s="128">
        <v>1885.6</v>
      </c>
      <c r="C49" s="121"/>
    </row>
    <row r="50" spans="1:4" ht="15.75" x14ac:dyDescent="0.25">
      <c r="A50" s="127" t="s">
        <v>55</v>
      </c>
      <c r="B50" s="128">
        <v>86.88</v>
      </c>
      <c r="C50" s="121"/>
    </row>
    <row r="51" spans="1:4" ht="15.75" x14ac:dyDescent="0.25">
      <c r="A51" s="127" t="s">
        <v>56</v>
      </c>
      <c r="B51" s="128">
        <v>2582.9299999999998</v>
      </c>
      <c r="C51" s="121"/>
    </row>
    <row r="52" spans="1:4" ht="15.75" x14ac:dyDescent="0.25">
      <c r="A52" s="127" t="s">
        <v>57</v>
      </c>
      <c r="B52" s="128">
        <v>1145.74</v>
      </c>
      <c r="C52" s="121"/>
    </row>
    <row r="53" spans="1:4" ht="15.75" x14ac:dyDescent="0.25">
      <c r="A53" s="127" t="s">
        <v>58</v>
      </c>
      <c r="B53" s="128">
        <v>1850.78</v>
      </c>
      <c r="C53" s="121"/>
      <c r="D53" s="147"/>
    </row>
    <row r="54" spans="1:4" ht="15.75" x14ac:dyDescent="0.25">
      <c r="A54" s="127" t="s">
        <v>59</v>
      </c>
      <c r="B54" s="128">
        <v>49.94</v>
      </c>
      <c r="C54" s="121"/>
      <c r="D54" s="147"/>
    </row>
    <row r="55" spans="1:4" ht="15.75" x14ac:dyDescent="0.25">
      <c r="A55" s="127" t="s">
        <v>60</v>
      </c>
      <c r="B55" s="128">
        <v>72.8</v>
      </c>
      <c r="C55" s="121"/>
      <c r="D55" s="147"/>
    </row>
    <row r="56" spans="1:4" ht="15.75" x14ac:dyDescent="0.25">
      <c r="A56" s="127" t="s">
        <v>61</v>
      </c>
      <c r="B56" s="128">
        <v>23243.39</v>
      </c>
      <c r="C56" s="121"/>
      <c r="D56" s="147"/>
    </row>
    <row r="57" spans="1:4" ht="15.75" x14ac:dyDescent="0.25">
      <c r="A57" s="127" t="s">
        <v>62</v>
      </c>
      <c r="B57" s="128">
        <v>704.86</v>
      </c>
      <c r="C57" s="306"/>
      <c r="D57" s="307"/>
    </row>
    <row r="58" spans="1:4" ht="15.75" x14ac:dyDescent="0.25">
      <c r="A58" s="127" t="s">
        <v>63</v>
      </c>
      <c r="B58" s="128"/>
      <c r="C58" s="306"/>
      <c r="D58" s="307"/>
    </row>
    <row r="59" spans="1:4" ht="16.5" thickBot="1" x14ac:dyDescent="0.3">
      <c r="A59" s="257" t="s">
        <v>223</v>
      </c>
      <c r="B59" s="258">
        <v>185.6</v>
      </c>
      <c r="C59" s="255"/>
      <c r="D59" s="256"/>
    </row>
    <row r="60" spans="1:4" ht="16.5" thickBot="1" x14ac:dyDescent="0.3">
      <c r="A60" s="123" t="s">
        <v>64</v>
      </c>
      <c r="B60" s="124"/>
      <c r="C60" s="121"/>
      <c r="D60" s="147"/>
    </row>
    <row r="61" spans="1:4" ht="15.75" x14ac:dyDescent="0.25">
      <c r="A61" s="111" t="s">
        <v>65</v>
      </c>
      <c r="B61" s="112">
        <v>1099.25</v>
      </c>
      <c r="C61" s="121"/>
      <c r="D61" s="147"/>
    </row>
    <row r="62" spans="1:4" ht="15.75" x14ac:dyDescent="0.25">
      <c r="A62" s="114" t="s">
        <v>66</v>
      </c>
      <c r="B62" s="115">
        <v>776.8</v>
      </c>
      <c r="C62" s="121"/>
      <c r="D62" s="147"/>
    </row>
    <row r="63" spans="1:4" ht="15.75" x14ac:dyDescent="0.25">
      <c r="A63" s="114" t="s">
        <v>67</v>
      </c>
      <c r="B63" s="115">
        <v>3519.08</v>
      </c>
      <c r="C63" s="121"/>
      <c r="D63" s="147"/>
    </row>
    <row r="64" spans="1:4" ht="15.75" x14ac:dyDescent="0.25">
      <c r="A64" s="114" t="s">
        <v>68</v>
      </c>
      <c r="B64" s="115">
        <v>20698.96</v>
      </c>
      <c r="C64" s="121"/>
      <c r="D64" s="147"/>
    </row>
    <row r="65" spans="1:4" ht="15.75" x14ac:dyDescent="0.25">
      <c r="A65" s="114" t="s">
        <v>69</v>
      </c>
      <c r="B65" s="115">
        <v>407.2</v>
      </c>
      <c r="C65" s="121"/>
      <c r="D65" s="147"/>
    </row>
    <row r="66" spans="1:4" ht="15.75" x14ac:dyDescent="0.25">
      <c r="A66" s="114" t="s">
        <v>70</v>
      </c>
      <c r="B66" s="115">
        <v>1713.6</v>
      </c>
      <c r="C66" s="121"/>
      <c r="D66" s="147"/>
    </row>
    <row r="67" spans="1:4" ht="15.75" x14ac:dyDescent="0.25">
      <c r="A67" s="114" t="s">
        <v>71</v>
      </c>
      <c r="B67" s="115">
        <v>917.07</v>
      </c>
      <c r="C67" s="121"/>
      <c r="D67" s="147"/>
    </row>
    <row r="68" spans="1:4" ht="15.75" x14ac:dyDescent="0.25">
      <c r="A68" s="114" t="s">
        <v>72</v>
      </c>
      <c r="B68" s="115">
        <v>10540.92</v>
      </c>
      <c r="C68" s="116"/>
      <c r="D68" s="117"/>
    </row>
    <row r="69" spans="1:4" ht="15.75" x14ac:dyDescent="0.25">
      <c r="A69" s="114" t="s">
        <v>73</v>
      </c>
      <c r="B69" s="115">
        <v>217.6</v>
      </c>
      <c r="C69" s="150"/>
      <c r="D69" s="151"/>
    </row>
    <row r="70" spans="1:4" ht="16.5" thickBot="1" x14ac:dyDescent="0.3">
      <c r="A70" s="114" t="s">
        <v>74</v>
      </c>
      <c r="B70" s="129">
        <v>7714.4</v>
      </c>
      <c r="C70" s="152"/>
      <c r="D70" s="151"/>
    </row>
    <row r="71" spans="1:4" ht="16.5" thickBot="1" x14ac:dyDescent="0.3">
      <c r="A71" s="123" t="s">
        <v>75</v>
      </c>
      <c r="B71" s="124"/>
      <c r="C71" s="150"/>
      <c r="D71" s="151"/>
    </row>
    <row r="72" spans="1:4" ht="15.75" x14ac:dyDescent="0.25">
      <c r="A72" s="111" t="s">
        <v>76</v>
      </c>
      <c r="B72" s="112">
        <v>2654.58</v>
      </c>
      <c r="C72" s="150"/>
      <c r="D72" s="151"/>
    </row>
    <row r="73" spans="1:4" ht="15.75" x14ac:dyDescent="0.25">
      <c r="A73" s="114" t="s">
        <v>77</v>
      </c>
      <c r="B73" s="115">
        <v>64.38</v>
      </c>
      <c r="C73" s="116"/>
      <c r="D73" s="117"/>
    </row>
    <row r="74" spans="1:4" ht="15.75" x14ac:dyDescent="0.25">
      <c r="A74" s="114" t="s">
        <v>78</v>
      </c>
      <c r="B74" s="115">
        <v>0</v>
      </c>
      <c r="C74" s="150"/>
      <c r="D74" s="151"/>
    </row>
    <row r="75" spans="1:4" ht="15.75" x14ac:dyDescent="0.25">
      <c r="A75" s="114" t="s">
        <v>79</v>
      </c>
      <c r="B75" s="115">
        <v>165.93</v>
      </c>
      <c r="C75" s="150"/>
      <c r="D75" s="151"/>
    </row>
    <row r="76" spans="1:4" ht="15.75" x14ac:dyDescent="0.25">
      <c r="A76" s="114" t="s">
        <v>80</v>
      </c>
      <c r="B76" s="115">
        <v>0</v>
      </c>
      <c r="C76" s="150"/>
      <c r="D76" s="151"/>
    </row>
    <row r="77" spans="1:4" ht="15.75" x14ac:dyDescent="0.25">
      <c r="A77" s="114" t="s">
        <v>81</v>
      </c>
      <c r="B77" s="115">
        <v>86.58</v>
      </c>
      <c r="C77" s="150"/>
      <c r="D77" s="151"/>
    </row>
    <row r="78" spans="1:4" ht="15.75" x14ac:dyDescent="0.25">
      <c r="A78" s="114" t="s">
        <v>82</v>
      </c>
      <c r="B78" s="115">
        <v>0</v>
      </c>
      <c r="C78" s="150"/>
      <c r="D78" s="151"/>
    </row>
    <row r="79" spans="1:4" ht="15.75" x14ac:dyDescent="0.25">
      <c r="A79" s="114" t="s">
        <v>83</v>
      </c>
      <c r="B79" s="115">
        <v>12817.82</v>
      </c>
      <c r="C79" s="150"/>
      <c r="D79" s="151"/>
    </row>
    <row r="80" spans="1:4" ht="15.75" x14ac:dyDescent="0.25">
      <c r="A80" s="114" t="s">
        <v>84</v>
      </c>
      <c r="B80" s="115">
        <v>79.2</v>
      </c>
      <c r="C80" s="150"/>
      <c r="D80" s="151"/>
    </row>
    <row r="81" spans="1:4" ht="15.75" x14ac:dyDescent="0.25">
      <c r="A81" s="114" t="s">
        <v>85</v>
      </c>
      <c r="B81" s="129">
        <v>0</v>
      </c>
      <c r="C81" s="150"/>
      <c r="D81" s="151"/>
    </row>
    <row r="82" spans="1:4" ht="16.5" thickBot="1" x14ac:dyDescent="0.3">
      <c r="A82" s="114" t="s">
        <v>86</v>
      </c>
      <c r="B82" s="129">
        <v>0</v>
      </c>
      <c r="C82" s="152"/>
      <c r="D82" s="151"/>
    </row>
    <row r="83" spans="1:4" ht="16.5" thickBot="1" x14ac:dyDescent="0.3">
      <c r="A83" s="123" t="s">
        <v>87</v>
      </c>
      <c r="B83" s="124"/>
      <c r="C83" s="150"/>
      <c r="D83" s="151"/>
    </row>
    <row r="84" spans="1:4" ht="15.75" x14ac:dyDescent="0.25">
      <c r="A84" s="130" t="s">
        <v>88</v>
      </c>
      <c r="B84" s="131">
        <v>1349.66</v>
      </c>
      <c r="C84" s="150"/>
      <c r="D84" s="151"/>
    </row>
    <row r="85" spans="1:4" ht="15.75" x14ac:dyDescent="0.25">
      <c r="A85" s="132" t="s">
        <v>89</v>
      </c>
      <c r="B85" s="133"/>
      <c r="C85" s="150"/>
      <c r="D85" s="151"/>
    </row>
    <row r="86" spans="1:4" ht="15.75" x14ac:dyDescent="0.25">
      <c r="A86" s="132" t="s">
        <v>90</v>
      </c>
      <c r="B86" s="133">
        <v>302.89999999999998</v>
      </c>
      <c r="C86" s="150"/>
      <c r="D86" s="151"/>
    </row>
    <row r="87" spans="1:4" ht="15.75" x14ac:dyDescent="0.25">
      <c r="A87" s="132" t="s">
        <v>91</v>
      </c>
      <c r="B87" s="133"/>
      <c r="C87" s="150"/>
      <c r="D87" s="151"/>
    </row>
    <row r="88" spans="1:4" ht="15.75" x14ac:dyDescent="0.25">
      <c r="A88" s="132" t="s">
        <v>92</v>
      </c>
      <c r="B88" s="133"/>
      <c r="C88" s="150"/>
      <c r="D88" s="151"/>
    </row>
    <row r="89" spans="1:4" ht="15.75" x14ac:dyDescent="0.25">
      <c r="A89" s="132" t="s">
        <v>93</v>
      </c>
      <c r="B89" s="133"/>
      <c r="C89" s="150"/>
      <c r="D89" s="151"/>
    </row>
    <row r="90" spans="1:4" ht="15.75" x14ac:dyDescent="0.25">
      <c r="A90" s="132" t="s">
        <v>94</v>
      </c>
      <c r="B90" s="133">
        <v>212.04</v>
      </c>
      <c r="C90" s="150"/>
      <c r="D90" s="151"/>
    </row>
    <row r="91" spans="1:4" ht="15.75" x14ac:dyDescent="0.25">
      <c r="A91" s="132" t="s">
        <v>95</v>
      </c>
      <c r="B91" s="133">
        <v>529.9</v>
      </c>
      <c r="C91" s="116"/>
      <c r="D91" s="117"/>
    </row>
    <row r="92" spans="1:4" ht="15.75" x14ac:dyDescent="0.25">
      <c r="A92" s="132" t="s">
        <v>96</v>
      </c>
      <c r="B92" s="133"/>
      <c r="C92" s="150"/>
      <c r="D92" s="151"/>
    </row>
    <row r="93" spans="1:4" ht="16.5" thickBot="1" x14ac:dyDescent="0.3">
      <c r="A93" s="132" t="s">
        <v>97</v>
      </c>
      <c r="B93" s="134"/>
      <c r="C93" s="152"/>
      <c r="D93" s="151"/>
    </row>
    <row r="94" spans="1:4" ht="16.5" thickBot="1" x14ac:dyDescent="0.3">
      <c r="A94" s="123" t="s">
        <v>98</v>
      </c>
      <c r="B94" s="124"/>
      <c r="C94" s="150"/>
      <c r="D94" s="151"/>
    </row>
    <row r="95" spans="1:4" ht="15.75" x14ac:dyDescent="0.25">
      <c r="A95" s="130" t="s">
        <v>99</v>
      </c>
      <c r="B95" s="131">
        <v>1494.14</v>
      </c>
      <c r="C95" s="150"/>
      <c r="D95" s="151"/>
    </row>
    <row r="96" spans="1:4" ht="15.75" x14ac:dyDescent="0.25">
      <c r="A96" s="132" t="s">
        <v>100</v>
      </c>
      <c r="B96" s="133">
        <v>1478.19</v>
      </c>
      <c r="C96" s="116"/>
      <c r="D96" s="117"/>
    </row>
    <row r="97" spans="1:4" ht="15.75" x14ac:dyDescent="0.25">
      <c r="A97" s="132" t="s">
        <v>101</v>
      </c>
      <c r="B97" s="133">
        <v>604.54</v>
      </c>
      <c r="C97" s="150"/>
      <c r="D97" s="151"/>
    </row>
    <row r="98" spans="1:4" ht="15.75" x14ac:dyDescent="0.25">
      <c r="A98" s="132" t="s">
        <v>102</v>
      </c>
      <c r="B98" s="133">
        <v>389.17</v>
      </c>
      <c r="C98" s="150"/>
      <c r="D98" s="151"/>
    </row>
    <row r="99" spans="1:4" ht="15.75" x14ac:dyDescent="0.25">
      <c r="A99" s="132" t="s">
        <v>103</v>
      </c>
      <c r="B99" s="133">
        <v>0</v>
      </c>
      <c r="C99" s="150"/>
      <c r="D99" s="151"/>
    </row>
    <row r="100" spans="1:4" ht="15.75" x14ac:dyDescent="0.25">
      <c r="A100" s="132" t="s">
        <v>104</v>
      </c>
      <c r="B100" s="133">
        <v>0</v>
      </c>
      <c r="C100" s="152"/>
      <c r="D100" s="151"/>
    </row>
    <row r="101" spans="1:4" ht="16.5" thickBot="1" x14ac:dyDescent="0.3">
      <c r="A101" s="253" t="s">
        <v>210</v>
      </c>
      <c r="B101" s="254">
        <v>156.38999999999999</v>
      </c>
      <c r="C101" s="152"/>
      <c r="D101" s="151"/>
    </row>
    <row r="102" spans="1:4" ht="16.5" thickBot="1" x14ac:dyDescent="0.3">
      <c r="A102" s="123" t="s">
        <v>105</v>
      </c>
      <c r="B102" s="124"/>
      <c r="C102" s="150"/>
      <c r="D102" s="151"/>
    </row>
    <row r="103" spans="1:4" ht="15.75" x14ac:dyDescent="0.25">
      <c r="A103" s="130" t="s">
        <v>106</v>
      </c>
      <c r="B103" s="131">
        <v>259.2</v>
      </c>
      <c r="C103" s="150"/>
      <c r="D103" s="151"/>
    </row>
    <row r="104" spans="1:4" ht="15.75" x14ac:dyDescent="0.25">
      <c r="A104" s="132" t="s">
        <v>107</v>
      </c>
      <c r="B104" s="133">
        <v>4133.97</v>
      </c>
      <c r="C104" s="308"/>
      <c r="D104" s="309"/>
    </row>
    <row r="105" spans="1:4" ht="15.75" x14ac:dyDescent="0.25">
      <c r="A105" s="132" t="s">
        <v>108</v>
      </c>
      <c r="B105" s="133">
        <v>12880</v>
      </c>
      <c r="C105" s="308"/>
      <c r="D105" s="309"/>
    </row>
    <row r="106" spans="1:4" ht="16.5" thickBot="1" x14ac:dyDescent="0.3">
      <c r="A106" s="132" t="s">
        <v>109</v>
      </c>
      <c r="B106" s="133">
        <v>2344</v>
      </c>
      <c r="C106" s="152"/>
      <c r="D106" s="151"/>
    </row>
    <row r="107" spans="1:4" ht="16.5" thickBot="1" x14ac:dyDescent="0.3">
      <c r="A107" s="123" t="s">
        <v>110</v>
      </c>
      <c r="B107" s="124"/>
      <c r="C107" s="152"/>
      <c r="D107" s="151"/>
    </row>
    <row r="108" spans="1:4" ht="15.75" x14ac:dyDescent="0.25">
      <c r="A108" s="114" t="s">
        <v>111</v>
      </c>
      <c r="B108" s="135"/>
      <c r="C108" s="152"/>
      <c r="D108" s="151"/>
    </row>
    <row r="109" spans="1:4" ht="15.75" x14ac:dyDescent="0.25">
      <c r="A109" s="114" t="s">
        <v>112</v>
      </c>
      <c r="B109" s="136"/>
      <c r="C109" s="152"/>
      <c r="D109" s="151"/>
    </row>
    <row r="110" spans="1:4" ht="15.75" x14ac:dyDescent="0.25">
      <c r="A110" s="114" t="s">
        <v>113</v>
      </c>
      <c r="B110" s="136"/>
      <c r="C110" s="152"/>
      <c r="D110" s="151"/>
    </row>
    <row r="111" spans="1:4" ht="16.5" thickBot="1" x14ac:dyDescent="0.3">
      <c r="A111" s="114" t="s">
        <v>114</v>
      </c>
      <c r="B111" s="136">
        <v>172.8</v>
      </c>
      <c r="C111" s="152"/>
      <c r="D111" s="151"/>
    </row>
    <row r="112" spans="1:4" ht="16.5" thickBot="1" x14ac:dyDescent="0.3">
      <c r="A112" s="123" t="s">
        <v>115</v>
      </c>
      <c r="B112" s="124"/>
      <c r="C112" s="150"/>
      <c r="D112" s="151"/>
    </row>
    <row r="113" spans="1:4" ht="15.75" x14ac:dyDescent="0.25">
      <c r="A113" s="111" t="s">
        <v>116</v>
      </c>
      <c r="B113" s="112">
        <v>0</v>
      </c>
      <c r="C113" s="150"/>
      <c r="D113" s="151"/>
    </row>
    <row r="114" spans="1:4" ht="15.75" x14ac:dyDescent="0.25">
      <c r="A114" s="114" t="s">
        <v>117</v>
      </c>
      <c r="B114" s="115">
        <v>67.62</v>
      </c>
      <c r="C114" s="150"/>
      <c r="D114" s="151"/>
    </row>
    <row r="115" spans="1:4" ht="15.75" x14ac:dyDescent="0.25">
      <c r="A115" s="114" t="s">
        <v>118</v>
      </c>
      <c r="B115" s="115">
        <v>361.43</v>
      </c>
      <c r="C115" s="150"/>
      <c r="D115" s="151"/>
    </row>
    <row r="116" spans="1:4" ht="15.75" x14ac:dyDescent="0.25">
      <c r="A116" s="114" t="s">
        <v>119</v>
      </c>
      <c r="B116" s="115">
        <v>67.2</v>
      </c>
      <c r="C116" s="150"/>
      <c r="D116" s="151"/>
    </row>
    <row r="117" spans="1:4" ht="15.75" x14ac:dyDescent="0.25">
      <c r="A117" s="114" t="s">
        <v>120</v>
      </c>
      <c r="B117" s="115">
        <v>1550.34</v>
      </c>
      <c r="C117" s="116"/>
      <c r="D117" s="117"/>
    </row>
    <row r="118" spans="1:4" ht="15.75" x14ac:dyDescent="0.25">
      <c r="A118" s="114" t="s">
        <v>121</v>
      </c>
      <c r="B118" s="115">
        <v>0</v>
      </c>
      <c r="C118" s="150"/>
      <c r="D118" s="151"/>
    </row>
    <row r="119" spans="1:4" ht="16.5" thickBot="1" x14ac:dyDescent="0.3">
      <c r="A119" s="114" t="s">
        <v>122</v>
      </c>
      <c r="B119" s="115">
        <v>0</v>
      </c>
      <c r="C119" s="152"/>
      <c r="D119" s="151"/>
    </row>
    <row r="120" spans="1:4" ht="16.5" thickBot="1" x14ac:dyDescent="0.3">
      <c r="A120" s="123" t="s">
        <v>123</v>
      </c>
      <c r="B120" s="124"/>
      <c r="C120" s="150"/>
      <c r="D120" s="151"/>
    </row>
    <row r="121" spans="1:4" ht="15.75" x14ac:dyDescent="0.25">
      <c r="A121" s="111" t="s">
        <v>124</v>
      </c>
      <c r="B121" s="112">
        <v>886</v>
      </c>
      <c r="C121" s="150"/>
      <c r="D121" s="151"/>
    </row>
    <row r="122" spans="1:4" ht="15.75" x14ac:dyDescent="0.25">
      <c r="A122" s="114" t="s">
        <v>125</v>
      </c>
      <c r="B122" s="115">
        <v>0</v>
      </c>
      <c r="C122" s="150"/>
      <c r="D122" s="151"/>
    </row>
    <row r="123" spans="1:4" ht="15.75" x14ac:dyDescent="0.25">
      <c r="A123" s="114" t="s">
        <v>126</v>
      </c>
      <c r="B123" s="115">
        <v>0</v>
      </c>
      <c r="C123" s="150"/>
      <c r="D123" s="151"/>
    </row>
    <row r="124" spans="1:4" ht="15.75" x14ac:dyDescent="0.25">
      <c r="A124" s="114" t="s">
        <v>127</v>
      </c>
      <c r="B124" s="115">
        <v>3252.87</v>
      </c>
      <c r="C124" s="150"/>
      <c r="D124" s="151"/>
    </row>
    <row r="125" spans="1:4" ht="15.75" x14ac:dyDescent="0.25">
      <c r="A125" s="114" t="s">
        <v>128</v>
      </c>
      <c r="B125" s="115">
        <v>0</v>
      </c>
      <c r="C125" s="150"/>
      <c r="D125" s="151"/>
    </row>
    <row r="126" spans="1:4" ht="15.75" x14ac:dyDescent="0.25">
      <c r="A126" s="114" t="s">
        <v>129</v>
      </c>
      <c r="B126" s="115">
        <v>300.8</v>
      </c>
      <c r="C126" s="116"/>
      <c r="D126" s="117"/>
    </row>
    <row r="127" spans="1:4" ht="15.75" x14ac:dyDescent="0.25">
      <c r="A127" s="114" t="s">
        <v>130</v>
      </c>
      <c r="B127" s="115">
        <v>3697.92</v>
      </c>
      <c r="C127" s="150"/>
      <c r="D127" s="151"/>
    </row>
    <row r="128" spans="1:4" ht="15.75" x14ac:dyDescent="0.25">
      <c r="A128" s="114" t="s">
        <v>131</v>
      </c>
      <c r="B128" s="115">
        <v>0</v>
      </c>
      <c r="C128" s="150"/>
      <c r="D128" s="151"/>
    </row>
    <row r="129" spans="1:4" ht="15.75" x14ac:dyDescent="0.25">
      <c r="A129" s="114" t="s">
        <v>132</v>
      </c>
      <c r="B129" s="115">
        <v>9264.81</v>
      </c>
      <c r="C129" s="150"/>
      <c r="D129" s="151"/>
    </row>
    <row r="130" spans="1:4" ht="15.75" x14ac:dyDescent="0.25">
      <c r="A130" s="114" t="s">
        <v>133</v>
      </c>
      <c r="B130" s="115">
        <v>153.44</v>
      </c>
      <c r="C130" s="150"/>
      <c r="D130" s="151"/>
    </row>
    <row r="131" spans="1:4" ht="15.75" x14ac:dyDescent="0.25">
      <c r="A131" s="114" t="s">
        <v>134</v>
      </c>
      <c r="B131" s="115">
        <v>0</v>
      </c>
      <c r="C131" s="150"/>
      <c r="D131" s="151"/>
    </row>
    <row r="132" spans="1:4" ht="15.75" x14ac:dyDescent="0.25">
      <c r="A132" s="114" t="s">
        <v>135</v>
      </c>
      <c r="B132" s="115">
        <v>0</v>
      </c>
      <c r="C132" s="150"/>
      <c r="D132" s="151"/>
    </row>
    <row r="133" spans="1:4" ht="15.75" x14ac:dyDescent="0.25">
      <c r="A133" s="114" t="s">
        <v>136</v>
      </c>
      <c r="B133" s="115">
        <v>8125.02</v>
      </c>
      <c r="C133" s="150"/>
      <c r="D133" s="151"/>
    </row>
    <row r="134" spans="1:4" ht="15.75" x14ac:dyDescent="0.25">
      <c r="A134" s="114" t="s">
        <v>137</v>
      </c>
      <c r="B134" s="115">
        <v>0</v>
      </c>
      <c r="C134" s="150"/>
      <c r="D134" s="151"/>
    </row>
    <row r="135" spans="1:4" ht="15.75" x14ac:dyDescent="0.25">
      <c r="A135" s="114" t="s">
        <v>138</v>
      </c>
      <c r="B135" s="129">
        <v>852.28</v>
      </c>
      <c r="C135" s="150"/>
      <c r="D135" s="151"/>
    </row>
    <row r="136" spans="1:4" ht="15.75" x14ac:dyDescent="0.25">
      <c r="A136" s="114" t="s">
        <v>139</v>
      </c>
      <c r="B136" s="129">
        <v>0</v>
      </c>
      <c r="C136" s="150"/>
      <c r="D136" s="151"/>
    </row>
    <row r="137" spans="1:4" ht="16.5" thickBot="1" x14ac:dyDescent="0.3">
      <c r="A137" s="114" t="s">
        <v>140</v>
      </c>
      <c r="B137" s="129">
        <v>2539.52</v>
      </c>
      <c r="C137" s="152"/>
      <c r="D137" s="151"/>
    </row>
    <row r="138" spans="1:4" ht="16.5" thickBot="1" x14ac:dyDescent="0.3">
      <c r="A138" s="123" t="s">
        <v>141</v>
      </c>
      <c r="B138" s="124"/>
      <c r="C138" s="150"/>
      <c r="D138" s="151"/>
    </row>
    <row r="139" spans="1:4" ht="15.75" x14ac:dyDescent="0.25">
      <c r="A139" s="111" t="s">
        <v>142</v>
      </c>
      <c r="B139" s="112">
        <v>12850.15</v>
      </c>
      <c r="C139" s="150"/>
      <c r="D139" s="151"/>
    </row>
    <row r="140" spans="1:4" ht="15.75" x14ac:dyDescent="0.25">
      <c r="A140" s="114" t="s">
        <v>143</v>
      </c>
      <c r="B140" s="115">
        <v>2097.75</v>
      </c>
      <c r="C140" s="150"/>
      <c r="D140" s="151"/>
    </row>
    <row r="141" spans="1:4" ht="15.75" x14ac:dyDescent="0.25">
      <c r="A141" s="114" t="s">
        <v>144</v>
      </c>
      <c r="B141" s="115">
        <v>34425.599999999999</v>
      </c>
      <c r="C141" s="116"/>
      <c r="D141" s="117"/>
    </row>
    <row r="142" spans="1:4" ht="15.75" x14ac:dyDescent="0.25">
      <c r="A142" s="114" t="s">
        <v>145</v>
      </c>
      <c r="B142" s="115">
        <v>190.19</v>
      </c>
      <c r="C142" s="150"/>
      <c r="D142" s="151"/>
    </row>
    <row r="143" spans="1:4" ht="15.75" x14ac:dyDescent="0.25">
      <c r="A143" s="114" t="s">
        <v>146</v>
      </c>
      <c r="B143" s="115">
        <v>1200</v>
      </c>
      <c r="C143" s="150"/>
      <c r="D143" s="151"/>
    </row>
    <row r="144" spans="1:4" ht="15.75" x14ac:dyDescent="0.25">
      <c r="A144" s="114" t="s">
        <v>147</v>
      </c>
      <c r="B144" s="115">
        <v>44.8</v>
      </c>
      <c r="C144" s="150"/>
      <c r="D144" s="151"/>
    </row>
    <row r="145" spans="1:4" ht="15.75" x14ac:dyDescent="0.25">
      <c r="A145" s="114" t="s">
        <v>148</v>
      </c>
      <c r="B145" s="115">
        <v>31903.09</v>
      </c>
      <c r="C145" s="150"/>
      <c r="D145" s="151"/>
    </row>
    <row r="146" spans="1:4" ht="15.75" x14ac:dyDescent="0.25">
      <c r="A146" s="114" t="s">
        <v>149</v>
      </c>
      <c r="B146" s="115">
        <v>3035.14</v>
      </c>
      <c r="C146" s="150"/>
      <c r="D146" s="151"/>
    </row>
    <row r="147" spans="1:4" ht="15.75" x14ac:dyDescent="0.25">
      <c r="A147" s="114" t="s">
        <v>150</v>
      </c>
      <c r="B147" s="115"/>
      <c r="C147" s="152"/>
      <c r="D147" s="151"/>
    </row>
    <row r="148" spans="1:4" ht="16.5" thickBot="1" x14ac:dyDescent="0.3">
      <c r="A148" s="251" t="s">
        <v>291</v>
      </c>
      <c r="B148" s="252">
        <v>21875.49</v>
      </c>
      <c r="C148" s="152"/>
      <c r="D148" s="151"/>
    </row>
    <row r="149" spans="1:4" ht="16.5" thickBot="1" x14ac:dyDescent="0.3">
      <c r="A149" s="123" t="s">
        <v>151</v>
      </c>
      <c r="B149" s="124"/>
      <c r="C149" s="150"/>
      <c r="D149" s="151"/>
    </row>
    <row r="150" spans="1:4" ht="15.75" x14ac:dyDescent="0.25">
      <c r="A150" s="111" t="s">
        <v>152</v>
      </c>
      <c r="B150" s="112">
        <v>0</v>
      </c>
      <c r="C150" s="150"/>
      <c r="D150" s="151"/>
    </row>
    <row r="151" spans="1:4" ht="15.75" x14ac:dyDescent="0.25">
      <c r="A151" s="114" t="s">
        <v>153</v>
      </c>
      <c r="B151" s="115">
        <v>1145.5999999999999</v>
      </c>
      <c r="C151" s="150"/>
      <c r="D151" s="151"/>
    </row>
    <row r="152" spans="1:4" ht="15.75" x14ac:dyDescent="0.25">
      <c r="A152" s="114" t="s">
        <v>154</v>
      </c>
      <c r="B152" s="115">
        <v>0</v>
      </c>
      <c r="C152" s="150"/>
      <c r="D152" s="151"/>
    </row>
    <row r="153" spans="1:4" ht="15.75" x14ac:dyDescent="0.25">
      <c r="A153" s="114" t="s">
        <v>155</v>
      </c>
      <c r="B153" s="115">
        <v>268.8</v>
      </c>
      <c r="C153" s="150"/>
      <c r="D153" s="151"/>
    </row>
    <row r="154" spans="1:4" ht="15.75" x14ac:dyDescent="0.25">
      <c r="A154" s="114" t="s">
        <v>156</v>
      </c>
      <c r="B154" s="115">
        <v>12598.4</v>
      </c>
      <c r="C154" s="116"/>
      <c r="D154" s="117"/>
    </row>
    <row r="155" spans="1:4" ht="15.75" x14ac:dyDescent="0.25">
      <c r="A155" s="114" t="s">
        <v>157</v>
      </c>
      <c r="B155" s="115">
        <v>0</v>
      </c>
      <c r="C155" s="150"/>
      <c r="D155" s="151"/>
    </row>
    <row r="156" spans="1:4" ht="15.75" x14ac:dyDescent="0.25">
      <c r="A156" s="114" t="s">
        <v>158</v>
      </c>
      <c r="B156" s="115">
        <v>283.2</v>
      </c>
      <c r="C156" s="150"/>
      <c r="D156" s="151"/>
    </row>
    <row r="157" spans="1:4" ht="15.75" x14ac:dyDescent="0.25">
      <c r="A157" s="114" t="s">
        <v>159</v>
      </c>
      <c r="B157" s="115">
        <v>2051.6</v>
      </c>
      <c r="C157" s="150"/>
      <c r="D157" s="151"/>
    </row>
    <row r="158" spans="1:4" ht="15.75" x14ac:dyDescent="0.25">
      <c r="A158" s="114" t="s">
        <v>160</v>
      </c>
      <c r="B158" s="115">
        <v>172</v>
      </c>
      <c r="C158" s="150"/>
      <c r="D158" s="151"/>
    </row>
    <row r="159" spans="1:4" ht="16.5" thickBot="1" x14ac:dyDescent="0.3">
      <c r="A159" s="114" t="s">
        <v>161</v>
      </c>
      <c r="B159" s="129">
        <v>571.20000000000005</v>
      </c>
      <c r="C159" s="152"/>
      <c r="D159" s="151"/>
    </row>
    <row r="160" spans="1:4" ht="16.5" thickBot="1" x14ac:dyDescent="0.3">
      <c r="A160" s="123" t="s">
        <v>162</v>
      </c>
      <c r="B160" s="124"/>
      <c r="C160" s="150"/>
      <c r="D160" s="151"/>
    </row>
    <row r="161" spans="1:4" ht="15.75" x14ac:dyDescent="0.25">
      <c r="A161" s="111" t="s">
        <v>163</v>
      </c>
      <c r="B161" s="112"/>
      <c r="C161" s="150"/>
      <c r="D161" s="151"/>
    </row>
    <row r="162" spans="1:4" ht="15.75" x14ac:dyDescent="0.25">
      <c r="A162" s="114" t="s">
        <v>164</v>
      </c>
      <c r="B162" s="115"/>
      <c r="C162" s="150"/>
      <c r="D162" s="151"/>
    </row>
    <row r="163" spans="1:4" ht="15.75" x14ac:dyDescent="0.25">
      <c r="A163" s="114" t="s">
        <v>165</v>
      </c>
      <c r="B163" s="115">
        <v>3018.6</v>
      </c>
      <c r="C163" s="116"/>
      <c r="D163" s="117"/>
    </row>
    <row r="164" spans="1:4" ht="15.75" x14ac:dyDescent="0.25">
      <c r="A164" s="114" t="s">
        <v>166</v>
      </c>
      <c r="B164" s="115">
        <v>1361.78</v>
      </c>
      <c r="C164" s="150"/>
      <c r="D164" s="151"/>
    </row>
    <row r="165" spans="1:4" ht="15.75" x14ac:dyDescent="0.25">
      <c r="A165" s="114" t="s">
        <v>167</v>
      </c>
      <c r="B165" s="115"/>
      <c r="C165" s="150"/>
      <c r="D165" s="151"/>
    </row>
    <row r="166" spans="1:4" ht="15.75" x14ac:dyDescent="0.25">
      <c r="A166" s="114" t="s">
        <v>168</v>
      </c>
      <c r="B166" s="115">
        <v>613.12</v>
      </c>
      <c r="C166" s="150"/>
      <c r="D166" s="151"/>
    </row>
    <row r="167" spans="1:4" ht="16.5" thickBot="1" x14ac:dyDescent="0.3">
      <c r="A167" s="114" t="s">
        <v>169</v>
      </c>
      <c r="B167" s="115"/>
      <c r="C167" s="152"/>
      <c r="D167" s="151"/>
    </row>
    <row r="168" spans="1:4" ht="16.5" thickBot="1" x14ac:dyDescent="0.3">
      <c r="A168" s="123" t="s">
        <v>170</v>
      </c>
      <c r="B168" s="124"/>
      <c r="C168" s="150"/>
      <c r="D168" s="151"/>
    </row>
    <row r="169" spans="1:4" ht="15.75" x14ac:dyDescent="0.25">
      <c r="A169" s="111" t="s">
        <v>171</v>
      </c>
      <c r="B169" s="112">
        <v>4831.2</v>
      </c>
      <c r="C169" s="116"/>
      <c r="D169" s="117"/>
    </row>
    <row r="170" spans="1:4" ht="15.75" x14ac:dyDescent="0.25">
      <c r="A170" s="114" t="s">
        <v>172</v>
      </c>
      <c r="B170" s="115">
        <v>115.2</v>
      </c>
      <c r="C170" s="150"/>
      <c r="D170" s="151"/>
    </row>
    <row r="171" spans="1:4" ht="15.75" x14ac:dyDescent="0.25">
      <c r="A171" s="114" t="s">
        <v>173</v>
      </c>
      <c r="B171" s="115"/>
      <c r="C171" s="150"/>
      <c r="D171" s="151"/>
    </row>
    <row r="172" spans="1:4" ht="15.75" x14ac:dyDescent="0.25">
      <c r="A172" s="114" t="s">
        <v>174</v>
      </c>
      <c r="B172" s="115">
        <v>1416</v>
      </c>
      <c r="C172" s="150"/>
      <c r="D172" s="151"/>
    </row>
    <row r="173" spans="1:4" ht="15.75" x14ac:dyDescent="0.25">
      <c r="A173" s="114" t="s">
        <v>175</v>
      </c>
      <c r="B173" s="115"/>
      <c r="C173" s="150"/>
      <c r="D173" s="151"/>
    </row>
    <row r="174" spans="1:4" ht="15.75" x14ac:dyDescent="0.25">
      <c r="A174" s="114" t="s">
        <v>176</v>
      </c>
      <c r="B174" s="115">
        <v>82.4</v>
      </c>
      <c r="C174" s="150"/>
      <c r="D174" s="151"/>
    </row>
    <row r="175" spans="1:4" ht="15.75" x14ac:dyDescent="0.25">
      <c r="A175" s="114" t="s">
        <v>177</v>
      </c>
      <c r="B175" s="115"/>
      <c r="C175" s="150"/>
      <c r="D175" s="151"/>
    </row>
    <row r="176" spans="1:4" ht="15.75" x14ac:dyDescent="0.25">
      <c r="A176" s="114" t="s">
        <v>178</v>
      </c>
      <c r="B176" s="115"/>
      <c r="C176" s="150"/>
      <c r="D176" s="151"/>
    </row>
    <row r="177" spans="1:4" ht="15.75" x14ac:dyDescent="0.25">
      <c r="A177" s="114" t="s">
        <v>179</v>
      </c>
      <c r="B177" s="115"/>
      <c r="C177" s="150"/>
      <c r="D177" s="151"/>
    </row>
    <row r="178" spans="1:4" ht="15.75" x14ac:dyDescent="0.25">
      <c r="A178" s="114" t="s">
        <v>180</v>
      </c>
      <c r="B178" s="129"/>
      <c r="C178" s="150"/>
      <c r="D178" s="151"/>
    </row>
    <row r="179" spans="1:4" ht="15.75" x14ac:dyDescent="0.25">
      <c r="A179" s="114" t="s">
        <v>181</v>
      </c>
      <c r="B179" s="129">
        <v>192.43</v>
      </c>
      <c r="C179" s="150"/>
      <c r="D179" s="151"/>
    </row>
    <row r="180" spans="1:4" ht="16.5" thickBot="1" x14ac:dyDescent="0.3">
      <c r="A180" s="114" t="s">
        <v>182</v>
      </c>
      <c r="B180" s="129"/>
      <c r="C180" s="152"/>
      <c r="D180" s="151"/>
    </row>
    <row r="181" spans="1:4" ht="16.5" thickBot="1" x14ac:dyDescent="0.3">
      <c r="A181" s="123" t="s">
        <v>183</v>
      </c>
      <c r="B181" s="124"/>
      <c r="C181" s="150"/>
      <c r="D181" s="151"/>
    </row>
    <row r="182" spans="1:4" ht="15.75" x14ac:dyDescent="0.25">
      <c r="A182" s="137" t="s">
        <v>184</v>
      </c>
      <c r="B182" s="138"/>
      <c r="C182" s="150"/>
      <c r="D182" s="151"/>
    </row>
    <row r="183" spans="1:4" ht="15.75" x14ac:dyDescent="0.25">
      <c r="A183" s="139" t="s">
        <v>185</v>
      </c>
      <c r="B183" s="140">
        <v>18.399999999999999</v>
      </c>
      <c r="C183" s="150"/>
      <c r="D183" s="151"/>
    </row>
    <row r="184" spans="1:4" ht="15.75" x14ac:dyDescent="0.25">
      <c r="A184" s="139" t="s">
        <v>186</v>
      </c>
      <c r="B184" s="140">
        <v>1111.92</v>
      </c>
      <c r="C184" s="116"/>
      <c r="D184" s="117"/>
    </row>
    <row r="185" spans="1:4" ht="15.75" x14ac:dyDescent="0.25">
      <c r="A185" s="139" t="s">
        <v>187</v>
      </c>
      <c r="B185" s="140">
        <v>62.4</v>
      </c>
      <c r="C185" s="150"/>
      <c r="D185" s="151"/>
    </row>
    <row r="186" spans="1:4" ht="15.75" x14ac:dyDescent="0.25">
      <c r="A186" s="139" t="s">
        <v>188</v>
      </c>
      <c r="B186" s="140">
        <v>732.8</v>
      </c>
      <c r="C186" s="150"/>
      <c r="D186" s="151"/>
    </row>
    <row r="187" spans="1:4" ht="15.75" x14ac:dyDescent="0.25">
      <c r="A187" s="139" t="s">
        <v>189</v>
      </c>
      <c r="B187" s="140">
        <v>126</v>
      </c>
      <c r="C187" s="150"/>
      <c r="D187" s="151"/>
    </row>
    <row r="188" spans="1:4" ht="15.75" x14ac:dyDescent="0.25">
      <c r="A188" s="139" t="s">
        <v>190</v>
      </c>
      <c r="B188" s="140"/>
      <c r="C188" s="150"/>
      <c r="D188" s="151"/>
    </row>
    <row r="189" spans="1:4" ht="15.75" x14ac:dyDescent="0.25">
      <c r="A189" s="139" t="s">
        <v>191</v>
      </c>
      <c r="B189" s="140"/>
      <c r="C189" s="150"/>
      <c r="D189" s="151"/>
    </row>
    <row r="190" spans="1:4" ht="16.5" thickBot="1" x14ac:dyDescent="0.3">
      <c r="A190" s="139" t="s">
        <v>192</v>
      </c>
      <c r="B190" s="140"/>
      <c r="C190" s="152"/>
      <c r="D190" s="151"/>
    </row>
    <row r="191" spans="1:4" ht="16.5" thickBot="1" x14ac:dyDescent="0.3">
      <c r="A191" s="123" t="s">
        <v>193</v>
      </c>
      <c r="B191" s="124"/>
      <c r="C191" s="150"/>
      <c r="D191" s="151"/>
    </row>
    <row r="192" spans="1:4" ht="15.75" x14ac:dyDescent="0.25">
      <c r="A192" s="141" t="s">
        <v>194</v>
      </c>
      <c r="B192" s="112">
        <v>0</v>
      </c>
      <c r="C192" s="150"/>
      <c r="D192" s="151"/>
    </row>
    <row r="193" spans="1:4" ht="15.75" x14ac:dyDescent="0.25">
      <c r="A193" s="142" t="s">
        <v>195</v>
      </c>
      <c r="B193" s="115">
        <v>3877.85</v>
      </c>
      <c r="C193" s="150"/>
      <c r="D193" s="151"/>
    </row>
    <row r="194" spans="1:4" ht="15.75" x14ac:dyDescent="0.25">
      <c r="A194" s="142" t="s">
        <v>196</v>
      </c>
      <c r="B194" s="115">
        <v>97.68</v>
      </c>
      <c r="C194" s="150"/>
      <c r="D194" s="151"/>
    </row>
    <row r="195" spans="1:4" ht="15.75" x14ac:dyDescent="0.25">
      <c r="A195" s="142" t="s">
        <v>197</v>
      </c>
      <c r="B195" s="115">
        <v>501.97</v>
      </c>
      <c r="C195" s="150"/>
      <c r="D195" s="151"/>
    </row>
    <row r="196" spans="1:4" ht="15.75" x14ac:dyDescent="0.25">
      <c r="A196" s="142" t="s">
        <v>198</v>
      </c>
      <c r="B196" s="115">
        <v>0</v>
      </c>
      <c r="C196" s="150"/>
      <c r="D196" s="151"/>
    </row>
    <row r="197" spans="1:4" ht="15.75" x14ac:dyDescent="0.25">
      <c r="A197" s="142" t="s">
        <v>199</v>
      </c>
      <c r="B197" s="115">
        <v>0</v>
      </c>
      <c r="C197" s="150"/>
      <c r="D197" s="151"/>
    </row>
    <row r="198" spans="1:4" ht="15.75" x14ac:dyDescent="0.25">
      <c r="A198" s="142" t="s">
        <v>200</v>
      </c>
      <c r="B198" s="115">
        <v>1.18</v>
      </c>
      <c r="C198" s="150"/>
      <c r="D198" s="151"/>
    </row>
    <row r="199" spans="1:4" ht="15.75" x14ac:dyDescent="0.25">
      <c r="A199" s="142" t="s">
        <v>201</v>
      </c>
      <c r="B199" s="115">
        <v>0</v>
      </c>
      <c r="C199" s="150"/>
      <c r="D199" s="151"/>
    </row>
    <row r="200" spans="1:4" ht="15.75" x14ac:dyDescent="0.25">
      <c r="A200" s="142" t="s">
        <v>202</v>
      </c>
      <c r="B200" s="115">
        <v>2482.4499999999998</v>
      </c>
      <c r="C200" s="150"/>
      <c r="D200" s="151"/>
    </row>
    <row r="201" spans="1:4" ht="15.75" x14ac:dyDescent="0.25">
      <c r="A201" s="142" t="s">
        <v>203</v>
      </c>
      <c r="B201" s="129">
        <v>0</v>
      </c>
      <c r="C201" s="150"/>
      <c r="D201" s="151"/>
    </row>
    <row r="202" spans="1:4" ht="15.75" x14ac:dyDescent="0.25">
      <c r="A202" s="142" t="s">
        <v>204</v>
      </c>
      <c r="B202" s="129">
        <v>0</v>
      </c>
      <c r="C202" s="150"/>
      <c r="D202" s="151"/>
    </row>
    <row r="203" spans="1:4" ht="16.5" thickBot="1" x14ac:dyDescent="0.3">
      <c r="A203" s="143" t="s">
        <v>205</v>
      </c>
      <c r="B203" s="144">
        <v>0</v>
      </c>
      <c r="C203" s="116"/>
      <c r="D203" s="117"/>
    </row>
    <row r="204" spans="1:4" ht="16.5" thickBot="1" x14ac:dyDescent="0.3">
      <c r="A204" s="107" t="s">
        <v>206</v>
      </c>
      <c r="B204" s="145">
        <f>SUM(B39:B203)</f>
        <v>315272.25999999995</v>
      </c>
      <c r="C204" s="121"/>
    </row>
    <row r="205" spans="1:4" ht="15.75" x14ac:dyDescent="0.25">
      <c r="A205" s="146"/>
      <c r="B205" s="121"/>
      <c r="C205" s="147"/>
    </row>
  </sheetData>
  <mergeCells count="20">
    <mergeCell ref="F42:F43"/>
    <mergeCell ref="G42:G43"/>
    <mergeCell ref="C57:C58"/>
    <mergeCell ref="D57:D58"/>
    <mergeCell ref="C104:C105"/>
    <mergeCell ref="D104:D105"/>
    <mergeCell ref="J6:K6"/>
    <mergeCell ref="B25:B26"/>
    <mergeCell ref="C25:D25"/>
    <mergeCell ref="G25:J25"/>
    <mergeCell ref="L25:M25"/>
    <mergeCell ref="F36:G36"/>
    <mergeCell ref="D1:E1"/>
    <mergeCell ref="A2:I2"/>
    <mergeCell ref="A4:H4"/>
    <mergeCell ref="A6:A7"/>
    <mergeCell ref="B6:B7"/>
    <mergeCell ref="C6:D6"/>
    <mergeCell ref="E6:F6"/>
    <mergeCell ref="G6:H6"/>
  </mergeCells>
  <conditionalFormatting sqref="B205">
    <cfRule type="top10" dxfId="1" priority="1" stopIfTrue="1" rank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tabSelected="1" zoomScale="80" zoomScaleNormal="80" workbookViewId="0">
      <selection activeCell="E317" sqref="E317"/>
    </sheetView>
  </sheetViews>
  <sheetFormatPr defaultRowHeight="12.75" x14ac:dyDescent="0.2"/>
  <cols>
    <col min="1" max="1" width="56.5703125" bestFit="1" customWidth="1"/>
    <col min="2" max="2" width="17.28515625" bestFit="1" customWidth="1"/>
    <col min="3" max="3" width="15" customWidth="1"/>
    <col min="4" max="4" width="22.140625" customWidth="1"/>
    <col min="5" max="5" width="16.7109375" customWidth="1"/>
    <col min="6" max="6" width="25" customWidth="1"/>
    <col min="7" max="7" width="18.140625" customWidth="1"/>
    <col min="8" max="8" width="17.7109375" customWidth="1"/>
    <col min="9" max="9" width="18" customWidth="1"/>
    <col min="10" max="10" width="17.85546875" customWidth="1"/>
    <col min="11" max="11" width="17.85546875" bestFit="1" customWidth="1"/>
    <col min="12" max="12" width="10.28515625" customWidth="1"/>
    <col min="13" max="13" width="14.85546875" bestFit="1" customWidth="1"/>
  </cols>
  <sheetData>
    <row r="1" spans="1:14" ht="18.75" x14ac:dyDescent="0.3">
      <c r="A1" s="1"/>
      <c r="D1" s="297" t="s">
        <v>0</v>
      </c>
      <c r="E1" s="297"/>
      <c r="H1" s="2"/>
      <c r="I1" s="3"/>
      <c r="J1" s="4"/>
      <c r="K1" s="4"/>
      <c r="L1" s="4"/>
      <c r="M1" s="4"/>
      <c r="N1" s="5"/>
    </row>
    <row r="2" spans="1:14" ht="14.25" x14ac:dyDescent="0.2">
      <c r="A2" s="298" t="s">
        <v>1</v>
      </c>
      <c r="B2" s="298"/>
      <c r="C2" s="298"/>
      <c r="D2" s="298"/>
      <c r="E2" s="298"/>
      <c r="F2" s="298"/>
      <c r="G2" s="298"/>
      <c r="H2" s="298"/>
      <c r="I2" s="298"/>
      <c r="J2" s="6"/>
      <c r="K2" s="6"/>
      <c r="L2" s="6"/>
      <c r="M2" s="6"/>
      <c r="N2" s="6"/>
    </row>
    <row r="3" spans="1:14" ht="19.5" x14ac:dyDescent="0.35">
      <c r="A3" s="7" t="s">
        <v>342</v>
      </c>
      <c r="B3" s="8"/>
      <c r="C3" s="9"/>
      <c r="D3" s="10"/>
      <c r="E3" s="11"/>
      <c r="F3" s="12"/>
      <c r="G3" s="8"/>
      <c r="H3" s="2"/>
      <c r="I3" s="3"/>
      <c r="J3" s="4"/>
      <c r="K3" s="4"/>
      <c r="L3" s="4"/>
      <c r="M3" s="4"/>
      <c r="N3" s="5"/>
    </row>
    <row r="4" spans="1:14" ht="15.75" x14ac:dyDescent="0.25">
      <c r="A4" s="299" t="s">
        <v>3</v>
      </c>
      <c r="B4" s="299"/>
      <c r="C4" s="299"/>
      <c r="D4" s="299"/>
      <c r="E4" s="299"/>
      <c r="F4" s="299"/>
      <c r="G4" s="299"/>
      <c r="H4" s="299"/>
      <c r="I4" s="13"/>
      <c r="J4" s="4"/>
      <c r="K4" s="4"/>
      <c r="L4" s="4"/>
      <c r="M4" s="4"/>
      <c r="N4" s="5"/>
    </row>
    <row r="5" spans="1:14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4"/>
      <c r="M5" s="4"/>
      <c r="N5" s="5"/>
    </row>
    <row r="6" spans="1:14" ht="13.5" thickBot="1" x14ac:dyDescent="0.25">
      <c r="A6" s="291"/>
      <c r="B6" s="293" t="s">
        <v>4</v>
      </c>
      <c r="C6" s="295" t="s">
        <v>5</v>
      </c>
      <c r="D6" s="296"/>
      <c r="E6" s="295" t="s">
        <v>6</v>
      </c>
      <c r="F6" s="296"/>
      <c r="G6" s="295" t="s">
        <v>7</v>
      </c>
      <c r="H6" s="296"/>
      <c r="I6" s="18" t="s">
        <v>8</v>
      </c>
      <c r="J6" s="300" t="s">
        <v>9</v>
      </c>
      <c r="K6" s="301"/>
      <c r="L6" s="4"/>
      <c r="M6" s="4"/>
      <c r="N6" s="5"/>
    </row>
    <row r="7" spans="1:14" ht="13.5" thickBot="1" x14ac:dyDescent="0.25">
      <c r="A7" s="292"/>
      <c r="B7" s="294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5" t="s">
        <v>12</v>
      </c>
      <c r="K7" s="25" t="s">
        <v>13</v>
      </c>
      <c r="L7" s="4"/>
      <c r="M7" s="4"/>
      <c r="N7" s="5"/>
    </row>
    <row r="8" spans="1:14" ht="16.5" thickBot="1" x14ac:dyDescent="0.3">
      <c r="A8" s="26" t="s">
        <v>14</v>
      </c>
      <c r="B8" s="27" t="s">
        <v>15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1">
        <v>9</v>
      </c>
      <c r="L8" s="4"/>
      <c r="M8" s="4"/>
      <c r="N8" s="5"/>
    </row>
    <row r="9" spans="1:14" ht="16.5" thickBot="1" x14ac:dyDescent="0.25">
      <c r="A9" s="32" t="s">
        <v>343</v>
      </c>
      <c r="B9" s="33">
        <v>100</v>
      </c>
      <c r="C9" s="34">
        <f>SUM(C10:C21)</f>
        <v>965</v>
      </c>
      <c r="D9" s="34">
        <f>SUM(D10:D21)</f>
        <v>56</v>
      </c>
      <c r="E9" s="35">
        <f>SUM(E10:E21)</f>
        <v>291</v>
      </c>
      <c r="F9" s="310">
        <f>SUM(F10:F21)</f>
        <v>240550</v>
      </c>
      <c r="G9" s="34">
        <f>SUM(G10:G21)</f>
        <v>613</v>
      </c>
      <c r="H9" s="311">
        <f>SUM(H10:H21)</f>
        <v>11270250</v>
      </c>
      <c r="I9" s="310">
        <f>SUM(I10:I21)</f>
        <v>1753033.35</v>
      </c>
      <c r="J9" s="35">
        <f>SUM(J10:J21)</f>
        <v>396</v>
      </c>
      <c r="K9" s="153">
        <f>SUM(K10:K21)</f>
        <v>935080</v>
      </c>
      <c r="L9" s="4"/>
      <c r="M9" s="4"/>
      <c r="N9" s="5"/>
    </row>
    <row r="10" spans="1:14" ht="15.75" x14ac:dyDescent="0.2">
      <c r="A10" s="36" t="s">
        <v>16</v>
      </c>
      <c r="B10" s="37">
        <v>101</v>
      </c>
      <c r="C10" s="226">
        <f>SUM('ПЪРВО ТРИМЕСЕЧИЕ 2016 Г.'!C10,'ВТОРО ТРИМЕСЕЧИЕ 2016 Г.'!C10,'ТРЕТО ТРИМЕСЕЧИЕ 2016 Г.'!C10,'ЧЕТВЪРТО ТРИМЕСЕЧИЕ 2016 Г.'!C10)</f>
        <v>221</v>
      </c>
      <c r="D10" s="38">
        <f>SUM('ПЪРВО ТРИМЕСЕЧИЕ 2016 Г.'!D10,'ВТОРО ТРИМЕСЕЧИЕ 2016 Г.'!D10,'ТРЕТО ТРИМЕСЕЧИЕ 2016 Г.'!D10,'ЧЕТВЪРТО ТРИМЕСЕЧИЕ 2016 Г.'!D10)</f>
        <v>14</v>
      </c>
      <c r="E10" s="38">
        <f>SUM('ПЪРВО ТРИМЕСЕЧИЕ 2016 Г.'!E10,'ВТОРО ТРИМЕСЕЧИЕ 2016 Г.'!E10,'ТРЕТО ТРИМЕСЕЧИЕ 2016 Г.'!E10,'ЧЕТВЪРТО ТРИМЕСЕЧИЕ 2016 Г.'!E10)</f>
        <v>41</v>
      </c>
      <c r="F10" s="155">
        <f>SUM('ПЪРВО ТРИМЕСЕЧИЕ 2016 Г.'!F10,'ВТОРО ТРИМЕСЕЧИЕ 2016 Г.'!F10,'ТРЕТО ТРИМЕСЕЧИЕ 2016 Г.'!F10,'ЧЕТВЪРТО ТРИМЕСЕЧИЕ 2016 Г.'!F10)</f>
        <v>62700</v>
      </c>
      <c r="G10" s="38">
        <f>SUM('ПЪРВО ТРИМЕСЕЧИЕ 2016 Г.'!G10,'ВТОРО ТРИМЕСЕЧИЕ 2016 Г.'!G10,'ТРЕТО ТРИМЕСЕЧИЕ 2016 Г.'!G10,'ЧЕТВЪРТО ТРИМЕСЕЧИЕ 2016 Г.'!G10)</f>
        <v>162</v>
      </c>
      <c r="H10" s="155">
        <f>SUM('ПЪРВО ТРИМЕСЕЧИЕ 2016 Г.'!H10,'ВТОРО ТРИМЕСЕЧИЕ 2016 Г.'!H10,'ТРЕТО ТРИМЕСЕЧИЕ 2016 Г.'!H10,'ЧЕТВЪРТО ТРИМЕСЕЧИЕ 2016 Г.'!H10)</f>
        <v>3099550</v>
      </c>
      <c r="I10" s="155">
        <f>SUM('ПЪРВО ТРИМЕСЕЧИЕ 2016 Г.'!I10,'ВТОРО ТРИМЕСЕЧИЕ 2016 Г.'!I10,'ТРЕТО ТРИМЕСЕЧИЕ 2016 Г.'!I10,'ЧЕТВЪРТО ТРИМЕСЕЧИЕ 2016 Г.'!I10)</f>
        <v>995371.70000000019</v>
      </c>
      <c r="J10" s="38">
        <f>SUM('ПЪРВО ТРИМЕСЕЧИЕ 2016 Г.'!J10,'ВТОРО ТРИМЕСЕЧИЕ 2016 Г.'!J10,'ТРЕТО ТРИМЕСЕЧИЕ 2016 Г.'!J10,'ЧЕТВЪРТО ТРИМЕСЕЧИЕ 2016 Г.'!J10)</f>
        <v>60</v>
      </c>
      <c r="K10" s="155">
        <f>SUM('ПЪРВО ТРИМЕСЕЧИЕ 2016 Г.'!K10,'ВТОРО ТРИМЕСЕЧИЕ 2016 Г.'!K10,'ТРЕТО ТРИМЕСЕЧИЕ 2016 Г.'!K10,'ЧЕТВЪРТО ТРИМЕСЕЧИЕ 2016 Г.'!K10)</f>
        <v>366750</v>
      </c>
      <c r="L10" s="4"/>
      <c r="M10" s="4"/>
      <c r="N10" s="5"/>
    </row>
    <row r="11" spans="1:14" ht="15.75" x14ac:dyDescent="0.2">
      <c r="A11" s="39" t="s">
        <v>17</v>
      </c>
      <c r="B11" s="40">
        <v>102</v>
      </c>
      <c r="C11" s="41">
        <f>SUM('ПЪРВО ТРИМЕСЕЧИЕ 2016 Г.'!C11,'ВТОРО ТРИМЕСЕЧИЕ 2016 Г.'!C11,'ТРЕТО ТРИМЕСЕЧИЕ 2016 Г.'!C11,'ЧЕТВЪРТО ТРИМЕСЕЧИЕ 2016 Г.'!C11)</f>
        <v>116</v>
      </c>
      <c r="D11" s="41">
        <f>SUM('ПЪРВО ТРИМЕСЕЧИЕ 2016 Г.'!D11,'ВТОРО ТРИМЕСЕЧИЕ 2016 Г.'!D11,'ТРЕТО ТРИМЕСЕЧИЕ 2016 Г.'!D11,'ЧЕТВЪРТО ТРИМЕСЕЧИЕ 2016 Г.'!D11)</f>
        <v>6</v>
      </c>
      <c r="E11" s="41">
        <f>SUM('ПЪРВО ТРИМЕСЕЧИЕ 2016 Г.'!E11,'ВТОРО ТРИМЕСЕЧИЕ 2016 Г.'!E11,'ТРЕТО ТРИМЕСЕЧИЕ 2016 Г.'!E11,'ЧЕТВЪРТО ТРИМЕСЕЧИЕ 2016 Г.'!E11)</f>
        <v>7</v>
      </c>
      <c r="F11" s="162">
        <f>SUM('ПЪРВО ТРИМЕСЕЧИЕ 2016 Г.'!F11,'ВТОРО ТРИМЕСЕЧИЕ 2016 Г.'!F11,'ТРЕТО ТРИМЕСЕЧИЕ 2016 Г.'!F11,'ЧЕТВЪРТО ТРИМЕСЕЧИЕ 2016 Г.'!F11)</f>
        <v>2400</v>
      </c>
      <c r="G11" s="41">
        <f>SUM('ПЪРВО ТРИМЕСЕЧИЕ 2016 Г.'!G11,'ВТОРО ТРИМЕСЕЧИЕ 2016 Г.'!G11,'ТРЕТО ТРИМЕСЕЧИЕ 2016 Г.'!G11,'ЧЕТВЪРТО ТРИМЕСЕЧИЕ 2016 Г.'!G11)</f>
        <v>105</v>
      </c>
      <c r="H11" s="162">
        <f>SUM('ПЪРВО ТРИМЕСЕЧИЕ 2016 Г.'!H11,'ВТОРО ТРИМЕСЕЧИЕ 2016 Г.'!H11,'ТРЕТО ТРИМЕСЕЧИЕ 2016 Г.'!H11,'ЧЕТВЪРТО ТРИМЕСЕЧИЕ 2016 Г.'!H11)</f>
        <v>117650</v>
      </c>
      <c r="I11" s="162">
        <f>SUM('ПЪРВО ТРИМЕСЕЧИЕ 2016 Г.'!I11,'ВТОРО ТРИМЕСЕЧИЕ 2016 Г.'!I11,'ТРЕТО ТРИМЕСЕЧИЕ 2016 Г.'!I11,'ЧЕТВЪРТО ТРИМЕСЕЧИЕ 2016 Г.'!I11)</f>
        <v>113756.55</v>
      </c>
      <c r="J11" s="41">
        <f>SUM('ПЪРВО ТРИМЕСЕЧИЕ 2016 Г.'!J11,'ВТОРО ТРИМЕСЕЧИЕ 2016 Г.'!J11,'ТРЕТО ТРИМЕСЕЧИЕ 2016 Г.'!J11,'ЧЕТВЪРТО ТРИМЕСЕЧИЕ 2016 Г.'!J11)</f>
        <v>23</v>
      </c>
      <c r="K11" s="162">
        <f>SUM('ПЪРВО ТРИМЕСЕЧИЕ 2016 Г.'!K11,'ВТОРО ТРИМЕСЕЧИЕ 2016 Г.'!K11,'ТРЕТО ТРИМЕСЕЧИЕ 2016 Г.'!K11,'ЧЕТВЪРТО ТРИМЕСЕЧИЕ 2016 Г.'!K11)</f>
        <v>18200</v>
      </c>
      <c r="L11" s="4"/>
      <c r="M11" s="4"/>
      <c r="N11" s="5"/>
    </row>
    <row r="12" spans="1:14" ht="15.75" x14ac:dyDescent="0.2">
      <c r="A12" s="42" t="s">
        <v>18</v>
      </c>
      <c r="B12" s="43">
        <v>103</v>
      </c>
      <c r="C12" s="227">
        <f>SUM('ПЪРВО ТРИМЕСЕЧИЕ 2016 Г.'!C12,'ВТОРО ТРИМЕСЕЧИЕ 2016 Г.'!C12,'ТРЕТО ТРИМЕСЕЧИЕ 2016 Г.'!C12,'ЧЕТВЪРТО ТРИМЕСЕЧИЕ 2016 Г.'!C12)</f>
        <v>174</v>
      </c>
      <c r="D12" s="227">
        <f>SUM('ПЪРВО ТРИМЕСЕЧИЕ 2016 Г.'!D12,'ВТОРО ТРИМЕСЕЧИЕ 2016 Г.'!D12,'ТРЕТО ТРИМЕСЕЧИЕ 2016 Г.'!D12,'ЧЕТВЪРТО ТРИМЕСЕЧИЕ 2016 Г.'!D12)</f>
        <v>12</v>
      </c>
      <c r="E12" s="227">
        <f>SUM('ПЪРВО ТРИМЕСЕЧИЕ 2016 Г.'!E12,'ВТОРО ТРИМЕСЕЧИЕ 2016 Г.'!E12,'ТРЕТО ТРИМЕСЕЧИЕ 2016 Г.'!E12,'ЧЕТВЪРТО ТРИМЕСЕЧИЕ 2016 Г.'!E12)</f>
        <v>4</v>
      </c>
      <c r="F12" s="320">
        <f>SUM('ПЪРВО ТРИМЕСЕЧИЕ 2016 Г.'!F12,'ВТОРО ТРИМЕСЕЧИЕ 2016 Г.'!F12,'ТРЕТО ТРИМЕСЕЧИЕ 2016 Г.'!F12,'ЧЕТВЪРТО ТРИМЕСЕЧИЕ 2016 Г.'!F12)</f>
        <v>6000</v>
      </c>
      <c r="G12" s="227">
        <f>SUM('ПЪРВО ТРИМЕСЕЧИЕ 2016 Г.'!G12,'ВТОРО ТРИМЕСЕЧИЕ 2016 Г.'!G12,'ТРЕТО ТРИМЕСЕЧИЕ 2016 Г.'!G12,'ЧЕТВЪРТО ТРИМЕСЕЧИЕ 2016 Г.'!G12)</f>
        <v>158</v>
      </c>
      <c r="H12" s="320">
        <f>SUM('ПЪРВО ТРИМЕСЕЧИЕ 2016 Г.'!H12,'ВТОРО ТРИМЕСЕЧИЕ 2016 Г.'!H12,'ТРЕТО ТРИМЕСЕЧИЕ 2016 Г.'!H12,'ЧЕТВЪРТО ТРИМЕСЕЧИЕ 2016 Г.'!H12)</f>
        <v>316250</v>
      </c>
      <c r="I12" s="320">
        <f>SUM('ПЪРВО ТРИМЕСЕЧИЕ 2016 Г.'!I12,'ВТОРО ТРИМЕСЕЧИЕ 2016 Г.'!I12,'ТРЕТО ТРИМЕСЕЧИЕ 2016 Г.'!I12,'ЧЕТВЪРТО ТРИМЕСЕЧИЕ 2016 Г.'!I12)</f>
        <v>222522.01</v>
      </c>
      <c r="J12" s="227">
        <f>SUM('ПЪРВО ТРИМЕСЕЧИЕ 2016 Г.'!J12,'ВТОРО ТРИМЕСЕЧИЕ 2016 Г.'!J12,'ТРЕТО ТРИМЕСЕЧИЕ 2016 Г.'!J12,'ЧЕТВЪРТО ТРИМЕСЕЧИЕ 2016 Г.'!J12)</f>
        <v>37</v>
      </c>
      <c r="K12" s="320">
        <f>SUM('ПЪРВО ТРИМЕСЕЧИЕ 2016 Г.'!K12,'ВТОРО ТРИМЕСЕЧИЕ 2016 Г.'!K12,'ТРЕТО ТРИМЕСЕЧИЕ 2016 Г.'!K12,'ЧЕТВЪРТО ТРИМЕСЕЧИЕ 2016 Г.'!K12)</f>
        <v>69100</v>
      </c>
      <c r="L12" s="4"/>
      <c r="M12" s="51"/>
      <c r="N12" s="5"/>
    </row>
    <row r="13" spans="1:14" ht="15.75" x14ac:dyDescent="0.2">
      <c r="A13" s="39" t="s">
        <v>19</v>
      </c>
      <c r="B13" s="40">
        <v>104</v>
      </c>
      <c r="C13" s="41">
        <f>SUM('ПЪРВО ТРИМЕСЕЧИЕ 2016 Г.'!C13,'ВТОРО ТРИМЕСЕЧИЕ 2016 Г.'!C13,'ТРЕТО ТРИМЕСЕЧИЕ 2016 Г.'!C13,'ЧЕТВЪРТО ТРИМЕСЕЧИЕ 2016 Г.'!C13)</f>
        <v>202</v>
      </c>
      <c r="D13" s="41">
        <f>SUM('ПЪРВО ТРИМЕСЕЧИЕ 2016 Г.'!D13,'ВТОРО ТРИМЕСЕЧИЕ 2016 Г.'!D13,'ТРЕТО ТРИМЕСЕЧИЕ 2016 Г.'!D13,'ЧЕТВЪРТО ТРИМЕСЕЧИЕ 2016 Г.'!D13)</f>
        <v>16</v>
      </c>
      <c r="E13" s="41">
        <f>SUM('ПЪРВО ТРИМЕСЕЧИЕ 2016 Г.'!E13,'ВТОРО ТРИМЕСЕЧИЕ 2016 Г.'!E13,'ТРЕТО ТРИМЕСЕЧИЕ 2016 Г.'!E13,'ЧЕТВЪРТО ТРИМЕСЕЧИЕ 2016 Г.'!E13)</f>
        <v>81</v>
      </c>
      <c r="F13" s="162">
        <f>SUM('ПЪРВО ТРИМЕСЕЧИЕ 2016 Г.'!F13,'ВТОРО ТРИМЕСЕЧИЕ 2016 Г.'!F13,'ТРЕТО ТРИМЕСЕЧИЕ 2016 Г.'!F13,'ЧЕТВЪРТО ТРИМЕСЕЧИЕ 2016 Г.'!F13)</f>
        <v>128800</v>
      </c>
      <c r="G13" s="41">
        <f>SUM('ПЪРВО ТРИМЕСЕЧИЕ 2016 Г.'!G13,'ВТОРО ТРИМЕСЕЧИЕ 2016 Г.'!G13,'ТРЕТО ТРИМЕСЕЧИЕ 2016 Г.'!G13,'ЧЕТВЪРТО ТРИМЕСЕЧИЕ 2016 Г.'!G13)</f>
        <v>122</v>
      </c>
      <c r="H13" s="162">
        <f>SUM('ПЪРВО ТРИМЕСЕЧИЕ 2016 Г.'!H13,'ВТОРО ТРИМЕСЕЧИЕ 2016 Г.'!H13,'ТРЕТО ТРИМЕСЕЧИЕ 2016 Г.'!H13,'ЧЕТВЪРТО ТРИМЕСЕЧИЕ 2016 Г.'!H13)</f>
        <v>652600</v>
      </c>
      <c r="I13" s="162">
        <f>SUM('ПЪРВО ТРИМЕСЕЧИЕ 2016 Г.'!I13,'ВТОРО ТРИМЕСЕЧИЕ 2016 Г.'!I13,'ТРЕТО ТРИМЕСЕЧИЕ 2016 Г.'!I13,'ЧЕТВЪРТО ТРИМЕСЕЧИЕ 2016 Г.'!I13)</f>
        <v>362302.43999999994</v>
      </c>
      <c r="J13" s="41">
        <f>SUM('ПЪРВО ТРИМЕСЕЧИЕ 2016 Г.'!J13,'ВТОРО ТРИМЕСЕЧИЕ 2016 Г.'!J13,'ТРЕТО ТРИМЕСЕЧИЕ 2016 Г.'!J13,'ЧЕТВЪРТО ТРИМЕСЕЧИЕ 2016 Г.'!J13)</f>
        <v>135</v>
      </c>
      <c r="K13" s="162">
        <f>SUM('ПЪРВО ТРИМЕСЕЧИЕ 2016 Г.'!K13,'ВТОРО ТРИМЕСЕЧИЕ 2016 Г.'!K13,'ТРЕТО ТРИМЕСЕЧИЕ 2016 Г.'!K13,'ЧЕТВЪРТО ТРИМЕСЕЧИЕ 2016 Г.'!K13)</f>
        <v>410300</v>
      </c>
      <c r="L13" s="4"/>
      <c r="M13" s="4"/>
      <c r="N13" s="5"/>
    </row>
    <row r="14" spans="1:14" ht="15.75" x14ac:dyDescent="0.2">
      <c r="A14" s="42" t="s">
        <v>20</v>
      </c>
      <c r="B14" s="43">
        <v>105</v>
      </c>
      <c r="C14" s="227">
        <f>SUM('ПЪРВО ТРИМЕСЕЧИЕ 2016 Г.'!C14,'ВТОРО ТРИМЕСЕЧИЕ 2016 Г.'!C14,'ТРЕТО ТРИМЕСЕЧИЕ 2016 Г.'!C14,'ЧЕТВЪРТО ТРИМЕСЕЧИЕ 2016 Г.'!C14)</f>
        <v>126</v>
      </c>
      <c r="D14" s="227">
        <f>SUM('ПЪРВО ТРИМЕСЕЧИЕ 2016 Г.'!D14,'ВТОРО ТРИМЕСЕЧИЕ 2016 Г.'!D14,'ТРЕТО ТРИМЕСЕЧИЕ 2016 Г.'!D14,'ЧЕТВЪРТО ТРИМЕСЕЧИЕ 2016 Г.'!D14)</f>
        <v>4</v>
      </c>
      <c r="E14" s="227">
        <f>SUM('ПЪРВО ТРИМЕСЕЧИЕ 2016 Г.'!E14,'ВТОРО ТРИМЕСЕЧИЕ 2016 Г.'!E14,'ТРЕТО ТРИМЕСЕЧИЕ 2016 Г.'!E14,'ЧЕТВЪРТО ТРИМЕСЕЧИЕ 2016 Г.'!E14)</f>
        <v>78</v>
      </c>
      <c r="F14" s="320">
        <f>SUM('ПЪРВО ТРИМЕСЕЧИЕ 2016 Г.'!F14,'ВТОРО ТРИМЕСЕЧИЕ 2016 Г.'!F14,'ТРЕТО ТРИМЕСЕЧИЕ 2016 Г.'!F14,'ЧЕТВЪРТО ТРИМЕСЕЧИЕ 2016 Г.'!F14)</f>
        <v>14950</v>
      </c>
      <c r="G14" s="227">
        <f>SUM('ПЪРВО ТРИМЕСЕЧИЕ 2016 Г.'!G14,'ВТОРО ТРИМЕСЕЧИЕ 2016 Г.'!G14,'ТРЕТО ТРИМЕСЕЧИЕ 2016 Г.'!G14,'ЧЕТВЪРТО ТРИМЕСЕЧИЕ 2016 Г.'!G14)</f>
        <v>34</v>
      </c>
      <c r="H14" s="320">
        <f>SUM('ПЪРВО ТРИМЕСЕЧИЕ 2016 Г.'!H14,'ВТОРО ТРИМЕСЕЧИЕ 2016 Г.'!H14,'ТРЕТО ТРИМЕСЕЧИЕ 2016 Г.'!H14,'ЧЕТВЪРТО ТРИМЕСЕЧИЕ 2016 Г.'!H14)</f>
        <v>22000</v>
      </c>
      <c r="I14" s="320">
        <f>SUM('ПЪРВО ТРИМЕСЕЧИЕ 2016 Г.'!I14,'ВТОРО ТРИМЕСЕЧИЕ 2016 Г.'!I14,'ТРЕТО ТРИМЕСЕЧИЕ 2016 Г.'!I14,'ЧЕТВЪРТО ТРИМЕСЕЧИЕ 2016 Г.'!I14)</f>
        <v>37945.14</v>
      </c>
      <c r="J14" s="227">
        <f>SUM('ПЪРВО ТРИМЕСЕЧИЕ 2016 Г.'!J14,'ВТОРО ТРИМЕСЕЧИЕ 2016 Г.'!J14,'ТРЕТО ТРИМЕСЕЧИЕ 2016 Г.'!J14,'ЧЕТВЪРТО ТРИМЕСЕЧИЕ 2016 Г.'!J14)</f>
        <v>49</v>
      </c>
      <c r="K14" s="320">
        <f>SUM('ПЪРВО ТРИМЕСЕЧИЕ 2016 Г.'!K14,'ВТОРО ТРИМЕСЕЧИЕ 2016 Г.'!K14,'ТРЕТО ТРИМЕСЕЧИЕ 2016 Г.'!K14,'ЧЕТВЪРТО ТРИМЕСЕЧИЕ 2016 Г.'!K14)</f>
        <v>30750</v>
      </c>
      <c r="L14" s="4"/>
      <c r="M14" s="4"/>
      <c r="N14" s="5"/>
    </row>
    <row r="15" spans="1:14" ht="15.75" x14ac:dyDescent="0.2">
      <c r="A15" s="39" t="s">
        <v>21</v>
      </c>
      <c r="B15" s="40">
        <v>106</v>
      </c>
      <c r="C15" s="41">
        <f>SUM('ПЪРВО ТРИМЕСЕЧИЕ 2016 Г.'!C15,'ВТОРО ТРИМЕСЕЧИЕ 2016 Г.'!C15,'ТРЕТО ТРИМЕСЕЧИЕ 2016 Г.'!C15,'ЧЕТВЪРТО ТРИМЕСЕЧИЕ 2016 Г.'!C15)</f>
        <v>80</v>
      </c>
      <c r="D15" s="41">
        <f>SUM('ПЪРВО ТРИМЕСЕЧИЕ 2016 Г.'!D15,'ВТОРО ТРИМЕСЕЧИЕ 2016 Г.'!D15,'ТРЕТО ТРИМЕСЕЧИЕ 2016 Г.'!D15,'ЧЕТВЪРТО ТРИМЕСЕЧИЕ 2016 Г.'!D15)</f>
        <v>2</v>
      </c>
      <c r="E15" s="41">
        <f>SUM('ПЪРВО ТРИМЕСЕЧИЕ 2016 Г.'!E15,'ВТОРО ТРИМЕСЕЧИЕ 2016 Г.'!E15,'ТРЕТО ТРИМЕСЕЧИЕ 2016 Г.'!E15,'ЧЕТВЪРТО ТРИМЕСЕЧИЕ 2016 Г.'!E15)</f>
        <v>65</v>
      </c>
      <c r="F15" s="162">
        <f>SUM('ПЪРВО ТРИМЕСЕЧИЕ 2016 Г.'!F15,'ВТОРО ТРИМЕСЕЧИЕ 2016 Г.'!F15,'ТРЕТО ТРИМЕСЕЧИЕ 2016 Г.'!F15,'ЧЕТВЪРТО ТРИМЕСЕЧИЕ 2016 Г.'!F15)</f>
        <v>12800</v>
      </c>
      <c r="G15" s="41">
        <f>SUM('ПЪРВО ТРИМЕСЕЧИЕ 2016 Г.'!G15,'ВТОРО ТРИМЕСЕЧИЕ 2016 Г.'!G15,'ТРЕТО ТРИМЕСЕЧИЕ 2016 Г.'!G15,'ЧЕТВЪРТО ТРИМЕСЕЧИЕ 2016 Г.'!G15)</f>
        <v>7</v>
      </c>
      <c r="H15" s="162">
        <f>SUM('ПЪРВО ТРИМЕСЕЧИЕ 2016 Г.'!H15,'ВТОРО ТРИМЕСЕЧИЕ 2016 Г.'!H15,'ТРЕТО ТРИМЕСЕЧИЕ 2016 Г.'!H15,'ЧЕТВЪРТО ТРИМЕСЕЧИЕ 2016 Г.'!H15)</f>
        <v>2600</v>
      </c>
      <c r="I15" s="162">
        <f>SUM('ПЪРВО ТРИМЕСЕЧИЕ 2016 Г.'!I15,'ВТОРО ТРИМЕСЕЧИЕ 2016 Г.'!I15,'ТРЕТО ТРИМЕСЕЧИЕ 2016 Г.'!I15,'ЧЕТВЪРТО ТРИМЕСЕЧИЕ 2016 Г.'!I15)</f>
        <v>3535.5099999999998</v>
      </c>
      <c r="J15" s="41">
        <f>SUM('ПЪРВО ТРИМЕСЕЧИЕ 2016 Г.'!J15,'ВТОРО ТРИМЕСЕЧИЕ 2016 Г.'!J15,'ТРЕТО ТРИМЕСЕЧИЕ 2016 Г.'!J15,'ЧЕТВЪРТО ТРИМЕСЕЧИЕ 2016 Г.'!J15)</f>
        <v>73</v>
      </c>
      <c r="K15" s="162">
        <f>SUM('ПЪРВО ТРИМЕСЕЧИЕ 2016 Г.'!K15,'ВТОРО ТРИМЕСЕЧИЕ 2016 Г.'!K15,'ТРЕТО ТРИМЕСЕЧИЕ 2016 Г.'!K15,'ЧЕТВЪРТО ТРИМЕСЕЧИЕ 2016 Г.'!K15)</f>
        <v>14450</v>
      </c>
      <c r="L15" s="4"/>
      <c r="M15" s="4"/>
      <c r="N15" s="5"/>
    </row>
    <row r="16" spans="1:14" ht="15.75" x14ac:dyDescent="0.2">
      <c r="A16" s="42" t="s">
        <v>22</v>
      </c>
      <c r="B16" s="43">
        <v>107</v>
      </c>
      <c r="C16" s="227">
        <f>SUM('ПЪРВО ТРИМЕСЕЧИЕ 2016 Г.'!C16,'ВТОРО ТРИМЕСЕЧИЕ 2016 Г.'!C16,'ТРЕТО ТРИМЕСЕЧИЕ 2016 Г.'!C16,'ЧЕТВЪРТО ТРИМЕСЕЧИЕ 2016 Г.'!C16)</f>
        <v>27</v>
      </c>
      <c r="D16" s="227">
        <f>SUM('ПЪРВО ТРИМЕСЕЧИЕ 2016 Г.'!D16,'ВТОРО ТРИМЕСЕЧИЕ 2016 Г.'!D16,'ТРЕТО ТРИМЕСЕЧИЕ 2016 Г.'!D16,'ЧЕТВЪРТО ТРИМЕСЕЧИЕ 2016 Г.'!D16)</f>
        <v>1</v>
      </c>
      <c r="E16" s="227">
        <f>SUM('ПЪРВО ТРИМЕСЕЧИЕ 2016 Г.'!E16,'ВТОРО ТРИМЕСЕЧИЕ 2016 Г.'!E16,'ТРЕТО ТРИМЕСЕЧИЕ 2016 Г.'!E16,'ЧЕТВЪРТО ТРИМЕСЕЧИЕ 2016 Г.'!E16)</f>
        <v>15</v>
      </c>
      <c r="F16" s="320">
        <f>SUM('ПЪРВО ТРИМЕСЕЧИЕ 2016 Г.'!F16,'ВТОРО ТРИМЕСЕЧИЕ 2016 Г.'!F16,'ТРЕТО ТРИМЕСЕЧИЕ 2016 Г.'!F16,'ЧЕТВЪРТО ТРИМЕСЕЧИЕ 2016 Г.'!F16)</f>
        <v>12900</v>
      </c>
      <c r="G16" s="227">
        <f>SUM('ПЪРВО ТРИМЕСЕЧИЕ 2016 Г.'!G16,'ВТОРО ТРИМЕСЕЧИЕ 2016 Г.'!G16,'ТРЕТО ТРИМЕСЕЧИЕ 2016 Г.'!G16,'ЧЕТВЪРТО ТРИМЕСЕЧИЕ 2016 Г.'!G16)</f>
        <v>6</v>
      </c>
      <c r="H16" s="320">
        <f>SUM('ПЪРВО ТРИМЕСЕЧИЕ 2016 Г.'!H16,'ВТОРО ТРИМЕСЕЧИЕ 2016 Г.'!H16,'ТРЕТО ТРИМЕСЕЧИЕ 2016 Г.'!H16,'ЧЕТВЪРТО ТРИМЕСЕЧИЕ 2016 Г.'!H16)</f>
        <v>35100</v>
      </c>
      <c r="I16" s="320">
        <f>SUM('ПЪРВО ТРИМЕСЕЧИЕ 2016 Г.'!I16,'ВТОРО ТРИМЕСЕЧИЕ 2016 Г.'!I16,'ТРЕТО ТРИМЕСЕЧИЕ 2016 Г.'!I16,'ЧЕТВЪРТО ТРИМЕСЕЧИЕ 2016 Г.'!I16)</f>
        <v>1100</v>
      </c>
      <c r="J16" s="227">
        <f>SUM('ПЪРВО ТРИМЕСЕЧИЕ 2016 Г.'!J16,'ВТОРО ТРИМЕСЕЧИЕ 2016 Г.'!J16,'ТРЕТО ТРИМЕСЕЧИЕ 2016 Г.'!J16,'ЧЕТВЪРТО ТРИМЕСЕЧИЕ 2016 Г.'!J16)</f>
        <v>14</v>
      </c>
      <c r="K16" s="320">
        <f>SUM('ПЪРВО ТРИМЕСЕЧИЕ 2016 Г.'!K16,'ВТОРО ТРИМЕСЕЧИЕ 2016 Г.'!K16,'ТРЕТО ТРИМЕСЕЧИЕ 2016 Г.'!K16,'ЧЕТВЪРТО ТРИМЕСЕЧИЕ 2016 Г.'!K16)</f>
        <v>18530</v>
      </c>
      <c r="L16" s="4"/>
      <c r="M16" s="51"/>
      <c r="N16" s="5"/>
    </row>
    <row r="17" spans="1:14" ht="15.75" x14ac:dyDescent="0.2">
      <c r="A17" s="39" t="s">
        <v>23</v>
      </c>
      <c r="B17" s="40">
        <v>108</v>
      </c>
      <c r="C17" s="41">
        <f>SUM('ПЪРВО ТРИМЕСЕЧИЕ 2016 Г.'!C17,'ВТОРО ТРИМЕСЕЧИЕ 2016 Г.'!C17,'ТРЕТО ТРИМЕСЕЧИЕ 2016 Г.'!C17,'ЧЕТВЪРТО ТРИМЕСЕЧИЕ 2016 Г.'!C17)</f>
        <v>0</v>
      </c>
      <c r="D17" s="41">
        <f>SUM('ПЪРВО ТРИМЕСЕЧИЕ 2016 Г.'!D17,'ВТОРО ТРИМЕСЕЧИЕ 2016 Г.'!D17,'ТРЕТО ТРИМЕСЕЧИЕ 2016 Г.'!D17,'ЧЕТВЪРТО ТРИМЕСЕЧИЕ 2016 Г.'!D17)</f>
        <v>0</v>
      </c>
      <c r="E17" s="41">
        <f>SUM('ПЪРВО ТРИМЕСЕЧИЕ 2016 Г.'!E17,'ВТОРО ТРИМЕСЕЧИЕ 2016 Г.'!E17,'ТРЕТО ТРИМЕСЕЧИЕ 2016 Г.'!E17,'ЧЕТВЪРТО ТРИМЕСЕЧИЕ 2016 Г.'!E17)</f>
        <v>0</v>
      </c>
      <c r="F17" s="162">
        <f>SUM('ПЪРВО ТРИМЕСЕЧИЕ 2016 Г.'!F17,'ВТОРО ТРИМЕСЕЧИЕ 2016 Г.'!F17,'ТРЕТО ТРИМЕСЕЧИЕ 2016 Г.'!F17,'ЧЕТВЪРТО ТРИМЕСЕЧИЕ 2016 Г.'!F17)</f>
        <v>0</v>
      </c>
      <c r="G17" s="41">
        <f>SUM('ПЪРВО ТРИМЕСЕЧИЕ 2016 Г.'!G17,'ВТОРО ТРИМЕСЕЧИЕ 2016 Г.'!G17,'ТРЕТО ТРИМЕСЕЧИЕ 2016 Г.'!G17,'ЧЕТВЪРТО ТРИМЕСЕЧИЕ 2016 Г.'!G17)</f>
        <v>1</v>
      </c>
      <c r="H17" s="162">
        <f>SUM('ПЪРВО ТРИМЕСЕЧИЕ 2016 Г.'!H17,'ВТОРО ТРИМЕСЕЧИЕ 2016 Г.'!H17,'ТРЕТО ТРИМЕСЕЧИЕ 2016 Г.'!H17,'ЧЕТВЪРТО ТРИМЕСЕЧИЕ 2016 Г.'!H17)</f>
        <v>1000</v>
      </c>
      <c r="I17" s="162">
        <f>SUM('ПЪРВО ТРИМЕСЕЧИЕ 2016 Г.'!I17,'ВТОРО ТРИМЕСЕЧИЕ 2016 Г.'!I17,'ТРЕТО ТРИМЕСЕЧИЕ 2016 Г.'!I17,'ЧЕТВЪРТО ТРИМЕСЕЧИЕ 2016 Г.'!I17)</f>
        <v>0</v>
      </c>
      <c r="J17" s="41">
        <f>SUM('ПЪРВО ТРИМЕСЕЧИЕ 2016 Г.'!J17,'ВТОРО ТРИМЕСЕЧИЕ 2016 Г.'!J17,'ТРЕТО ТРИМЕСЕЧИЕ 2016 Г.'!J17,'ЧЕТВЪРТО ТРИМЕСЕЧИЕ 2016 Г.'!J17)</f>
        <v>0</v>
      </c>
      <c r="K17" s="162">
        <f>SUM('ПЪРВО ТРИМЕСЕЧИЕ 2016 Г.'!K17,'ВТОРО ТРИМЕСЕЧИЕ 2016 Г.'!K17,'ТРЕТО ТРИМЕСЕЧИЕ 2016 Г.'!K17,'ЧЕТВЪРТО ТРИМЕСЕЧИЕ 2016 Г.'!K17)</f>
        <v>0</v>
      </c>
      <c r="L17" s="2"/>
      <c r="M17" s="2"/>
      <c r="N17" s="5"/>
    </row>
    <row r="18" spans="1:14" ht="15.75" x14ac:dyDescent="0.2">
      <c r="A18" s="42" t="s">
        <v>24</v>
      </c>
      <c r="B18" s="43">
        <v>109</v>
      </c>
      <c r="C18" s="227">
        <f>SUM('ПЪРВО ТРИМЕСЕЧИЕ 2016 Г.'!C18,'ВТОРО ТРИМЕСЕЧИЕ 2016 Г.'!C18,'ТРЕТО ТРИМЕСЕЧИЕ 2016 Г.'!C18,'ЧЕТВЪРТО ТРИМЕСЕЧИЕ 2016 Г.'!C18)</f>
        <v>11</v>
      </c>
      <c r="D18" s="227">
        <f>SUM('ПЪРВО ТРИМЕСЕЧИЕ 2016 Г.'!D18,'ВТОРО ТРИМЕСЕЧИЕ 2016 Г.'!D18,'ТРЕТО ТРИМЕСЕЧИЕ 2016 Г.'!D18,'ЧЕТВЪРТО ТРИМЕСЕЧИЕ 2016 Г.'!D18)</f>
        <v>0</v>
      </c>
      <c r="E18" s="227">
        <f>SUM('ПЪРВО ТРИМЕСЕЧИЕ 2016 Г.'!E18,'ВТОРО ТРИМЕСЕЧИЕ 2016 Г.'!E18,'ТРЕТО ТРИМЕСЕЧИЕ 2016 Г.'!E18,'ЧЕТВЪРТО ТРИМЕСЕЧИЕ 2016 Г.'!E18)</f>
        <v>0</v>
      </c>
      <c r="F18" s="320">
        <f>SUM('ПЪРВО ТРИМЕСЕЧИЕ 2016 Г.'!F18,'ВТОРО ТРИМЕСЕЧИЕ 2016 Г.'!F18,'ТРЕТО ТРИМЕСЕЧИЕ 2016 Г.'!F18,'ЧЕТВЪРТО ТРИМЕСЕЧИЕ 2016 Г.'!F18)</f>
        <v>0</v>
      </c>
      <c r="G18" s="227">
        <f>SUM('ПЪРВО ТРИМЕСЕЧИЕ 2016 Г.'!G18,'ВТОРО ТРИМЕСЕЧИЕ 2016 Г.'!G18,'ТРЕТО ТРИМЕСЕЧИЕ 2016 Г.'!G18,'ЧЕТВЪРТО ТРИМЕСЕЧИЕ 2016 Г.'!G18)</f>
        <v>10</v>
      </c>
      <c r="H18" s="320">
        <f>SUM('ПЪРВО ТРИМЕСЕЧИЕ 2016 Г.'!H18,'ВТОРО ТРИМЕСЕЧИЕ 2016 Г.'!H18,'ТРЕТО ТРИМЕСЕЧИЕ 2016 Г.'!H18,'ЧЕТВЪРТО ТРИМЕСЕЧИЕ 2016 Г.'!H18)</f>
        <v>46000</v>
      </c>
      <c r="I18" s="320">
        <f>SUM('ПЪРВО ТРИМЕСЕЧИЕ 2016 Г.'!I18,'ВТОРО ТРИМЕСЕЧИЕ 2016 Г.'!I18,'ТРЕТО ТРИМЕСЕЧИЕ 2016 Г.'!I18,'ЧЕТВЪРТО ТРИМЕСЕЧИЕ 2016 Г.'!I18)</f>
        <v>12000</v>
      </c>
      <c r="J18" s="227">
        <f>SUM('ПЪРВО ТРИМЕСЕЧИЕ 2016 Г.'!J18,'ВТОРО ТРИМЕСЕЧИЕ 2016 Г.'!J18,'ТРЕТО ТРИМЕСЕЧИЕ 2016 Г.'!J18,'ЧЕТВЪРТО ТРИМЕСЕЧИЕ 2016 Г.'!J18)</f>
        <v>2</v>
      </c>
      <c r="K18" s="320">
        <f>SUM('ПЪРВО ТРИМЕСЕЧИЕ 2016 Г.'!K18,'ВТОРО ТРИМЕСЕЧИЕ 2016 Г.'!K18,'ТРЕТО ТРИМЕСЕЧИЕ 2016 Г.'!K18,'ЧЕТВЪРТО ТРИМЕСЕЧИЕ 2016 Г.'!K18)</f>
        <v>3000</v>
      </c>
      <c r="L18" s="4"/>
      <c r="M18" s="51"/>
      <c r="N18" s="5"/>
    </row>
    <row r="19" spans="1:14" ht="15.75" x14ac:dyDescent="0.2">
      <c r="A19" s="46" t="s">
        <v>25</v>
      </c>
      <c r="B19" s="47">
        <v>110</v>
      </c>
      <c r="C19" s="41">
        <f>SUM('ПЪРВО ТРИМЕСЕЧИЕ 2016 Г.'!C19,'ВТОРО ТРИМЕСЕЧИЕ 2016 Г.'!C19,'ТРЕТО ТРИМЕСЕЧИЕ 2016 Г.'!C19,'ЧЕТВЪРТО ТРИМЕСЕЧИЕ 2016 Г.'!C19)</f>
        <v>8</v>
      </c>
      <c r="D19" s="41">
        <f>SUM('ПЪРВО ТРИМЕСЕЧИЕ 2016 Г.'!D19,'ВТОРО ТРИМЕСЕЧИЕ 2016 Г.'!D19,'ТРЕТО ТРИМЕСЕЧИЕ 2016 Г.'!D19,'ЧЕТВЪРТО ТРИМЕСЕЧИЕ 2016 Г.'!D19)</f>
        <v>1</v>
      </c>
      <c r="E19" s="41">
        <f>SUM('ПЪРВО ТРИМЕСЕЧИЕ 2016 Г.'!E19,'ВТОРО ТРИМЕСЕЧИЕ 2016 Г.'!E19,'ТРЕТО ТРИМЕСЕЧИЕ 2016 Г.'!E19,'ЧЕТВЪРТО ТРИМЕСЕЧИЕ 2016 Г.'!E19)</f>
        <v>0</v>
      </c>
      <c r="F19" s="162">
        <f>SUM('ПЪРВО ТРИМЕСЕЧИЕ 2016 Г.'!F19,'ВТОРО ТРИМЕСЕЧИЕ 2016 Г.'!F19,'ТРЕТО ТРИМЕСЕЧИЕ 2016 Г.'!F19,'ЧЕТВЪРТО ТРИМЕСЕЧИЕ 2016 Г.'!F19)</f>
        <v>0</v>
      </c>
      <c r="G19" s="41">
        <f>SUM('ПЪРВО ТРИМЕСЕЧИЕ 2016 Г.'!G19,'ВТОРО ТРИМЕСЕЧИЕ 2016 Г.'!G19,'ТРЕТО ТРИМЕСЕЧИЕ 2016 Г.'!G19,'ЧЕТВЪРТО ТРИМЕСЕЧИЕ 2016 Г.'!G19)</f>
        <v>7</v>
      </c>
      <c r="H19" s="162">
        <f>SUM('ПЪРВО ТРИМЕСЕЧИЕ 2016 Г.'!H19,'ВТОРО ТРИМЕСЕЧИЕ 2016 Г.'!H19,'ТРЕТО ТРИМЕСЕЧИЕ 2016 Г.'!H19,'ЧЕТВЪРТО ТРИМЕСЕЧИЕ 2016 Г.'!H19)</f>
        <v>6300</v>
      </c>
      <c r="I19" s="162">
        <f>SUM('ПЪРВО ТРИМЕСЕЧИЕ 2016 Г.'!I19,'ВТОРО ТРИМЕСЕЧИЕ 2016 Г.'!I19,'ТРЕТО ТРИМЕСЕЧИЕ 2016 Г.'!I19,'ЧЕТВЪРТО ТРИМЕСЕЧИЕ 2016 Г.'!I19)</f>
        <v>4500</v>
      </c>
      <c r="J19" s="41">
        <f>SUM('ПЪРВО ТРИМЕСЕЧИЕ 2016 Г.'!J19,'ВТОРО ТРИМЕСЕЧИЕ 2016 Г.'!J19,'ТРЕТО ТРИМЕСЕЧИЕ 2016 Г.'!J19,'ЧЕТВЪРТО ТРИМЕСЕЧИЕ 2016 Г.'!J19)</f>
        <v>3</v>
      </c>
      <c r="K19" s="162">
        <f>SUM('ПЪРВО ТРИМЕСЕЧИЕ 2016 Г.'!K19,'ВТОРО ТРИМЕСЕЧИЕ 2016 Г.'!K19,'ТРЕТО ТРИМЕСЕЧИЕ 2016 Г.'!K19,'ЧЕТВЪРТО ТРИМЕСЕЧИЕ 2016 Г.'!K19)</f>
        <v>4000</v>
      </c>
      <c r="L19" s="2"/>
      <c r="M19" s="2"/>
      <c r="N19" s="5"/>
    </row>
    <row r="20" spans="1:14" ht="15.75" x14ac:dyDescent="0.2">
      <c r="A20" s="277" t="s">
        <v>26</v>
      </c>
      <c r="B20" s="278">
        <v>111</v>
      </c>
      <c r="C20" s="319">
        <f>SUM('ПЪРВО ТРИМЕСЕЧИЕ 2016 Г.'!C20,'ВТОРО ТРИМЕСЕЧИЕ 2016 Г.'!C20,'ТРЕТО ТРИМЕСЕЧИЕ 2016 Г.'!C20,'ЧЕТВЪРТО ТРИМЕСЕЧИЕ 2016 Г.'!C20)</f>
        <v>0</v>
      </c>
      <c r="D20" s="319">
        <f>SUM('ПЪРВО ТРИМЕСЕЧИЕ 2016 Г.'!D20,'ВТОРО ТРИМЕСЕЧИЕ 2016 Г.'!D20,'ТРЕТО ТРИМЕСЕЧИЕ 2016 Г.'!D20,'ЧЕТВЪРТО ТРИМЕСЕЧИЕ 2016 Г.'!D20)</f>
        <v>0</v>
      </c>
      <c r="E20" s="319">
        <f>SUM('ПЪРВО ТРИМЕСЕЧИЕ 2016 Г.'!E20,'ВТОРО ТРИМЕСЕЧИЕ 2016 Г.'!E20,'ТРЕТО ТРИМЕСЕЧИЕ 2016 Г.'!E20,'ЧЕТВЪРТО ТРИМЕСЕЧИЕ 2016 Г.'!E20)</f>
        <v>0</v>
      </c>
      <c r="F20" s="321">
        <f>SUM('ПЪРВО ТРИМЕСЕЧИЕ 2016 Г.'!F20,'ВТОРО ТРИМЕСЕЧИЕ 2016 Г.'!F20,'ТРЕТО ТРИМЕСЕЧИЕ 2016 Г.'!F20,'ЧЕТВЪРТО ТРИМЕСЕЧИЕ 2016 Г.'!F20)</f>
        <v>0</v>
      </c>
      <c r="G20" s="319">
        <f>SUM('ПЪРВО ТРИМЕСЕЧИЕ 2016 Г.'!G20,'ВТОРО ТРИМЕСЕЧИЕ 2016 Г.'!G20,'ТРЕТО ТРИМЕСЕЧИЕ 2016 Г.'!G20,'ЧЕТВЪРТО ТРИМЕСЕЧИЕ 2016 Г.'!G20)</f>
        <v>0</v>
      </c>
      <c r="H20" s="321">
        <f>SUM('ПЪРВО ТРИМЕСЕЧИЕ 2016 Г.'!H20,'ВТОРО ТРИМЕСЕЧИЕ 2016 Г.'!H20,'ТРЕТО ТРИМЕСЕЧИЕ 2016 Г.'!H20,'ЧЕТВЪРТО ТРИМЕСЕЧИЕ 2016 Г.'!H20)</f>
        <v>0</v>
      </c>
      <c r="I20" s="321">
        <f>SUM('ПЪРВО ТРИМЕСЕЧИЕ 2016 Г.'!I20,'ВТОРО ТРИМЕСЕЧИЕ 2016 Г.'!I20,'ТРЕТО ТРИМЕСЕЧИЕ 2016 Г.'!I20,'ЧЕТВЪРТО ТРИМЕСЕЧИЕ 2016 Г.'!I20)</f>
        <v>0</v>
      </c>
      <c r="J20" s="319">
        <f>SUM('ПЪРВО ТРИМЕСЕЧИЕ 2016 Г.'!J20,'ВТОРО ТРИМЕСЕЧИЕ 2016 Г.'!J20,'ТРЕТО ТРИМЕСЕЧИЕ 2016 Г.'!J20,'ЧЕТВЪРТО ТРИМЕСЕЧИЕ 2016 Г.'!J20)</f>
        <v>0</v>
      </c>
      <c r="K20" s="321">
        <f>SUM('ПЪРВО ТРИМЕСЕЧИЕ 2016 Г.'!K20,'ВТОРО ТРИМЕСЕЧИЕ 2016 Г.'!K20,'ТРЕТО ТРИМЕСЕЧИЕ 2016 Г.'!K20,'ЧЕТВЪРТО ТРИМЕСЕЧИЕ 2016 Г.'!K20)</f>
        <v>0</v>
      </c>
      <c r="L20" s="2"/>
      <c r="M20" s="2"/>
      <c r="N20" s="5"/>
    </row>
    <row r="21" spans="1:14" ht="16.5" thickBot="1" x14ac:dyDescent="0.25">
      <c r="A21" s="312" t="s">
        <v>340</v>
      </c>
      <c r="B21" s="313">
        <v>112</v>
      </c>
      <c r="C21" s="314">
        <f>SUM('ПЪРВО ТРИМЕСЕЧИЕ 2016 Г.'!C21,'ВТОРО ТРИМЕСЕЧИЕ 2016 Г.'!C21,'ТРЕТО ТРИМЕСЕЧИЕ 2016 Г.'!C21,'ЧЕТВЪРТО ТРИМЕСЕЧИЕ 2016 Г.'!C21)</f>
        <v>0</v>
      </c>
      <c r="D21" s="314">
        <f>SUM('ПЪРВО ТРИМЕСЕЧИЕ 2016 Г.'!D21,'ВТОРО ТРИМЕСЕЧИЕ 2016 Г.'!D21,'ТРЕТО ТРИМЕСЕЧИЕ 2016 Г.'!D21,'ЧЕТВЪРТО ТРИМЕСЕЧИЕ 2016 Г.'!D21)</f>
        <v>0</v>
      </c>
      <c r="E21" s="314">
        <f>SUM('ПЪРВО ТРИМЕСЕЧИЕ 2016 Г.'!E21,'ВТОРО ТРИМЕСЕЧИЕ 2016 Г.'!E21,'ТРЕТО ТРИМЕСЕЧИЕ 2016 Г.'!E21,'ЧЕТВЪРТО ТРИМЕСЕЧИЕ 2016 Г.'!E21)</f>
        <v>0</v>
      </c>
      <c r="F21" s="315">
        <f>SUM('ПЪРВО ТРИМЕСЕЧИЕ 2016 Г.'!F21,'ВТОРО ТРИМЕСЕЧИЕ 2016 Г.'!F21,'ТРЕТО ТРИМЕСЕЧИЕ 2016 Г.'!F21,'ЧЕТВЪРТО ТРИМЕСЕЧИЕ 2016 Г.'!F21)</f>
        <v>0</v>
      </c>
      <c r="G21" s="314">
        <f>SUM('ПЪРВО ТРИМЕСЕЧИЕ 2016 Г.'!G21,'ВТОРО ТРИМЕСЕЧИЕ 2016 Г.'!G21,'ТРЕТО ТРИМЕСЕЧИЕ 2016 Г.'!G21,'ЧЕТВЪРТО ТРИМЕСЕЧИЕ 2016 Г.'!G21)</f>
        <v>1</v>
      </c>
      <c r="H21" s="315">
        <f>SUM('ПЪРВО ТРИМЕСЕЧИЕ 2016 Г.'!H21,'ВТОРО ТРИМЕСЕЧИЕ 2016 Г.'!H21,'ТРЕТО ТРИМЕСЕЧИЕ 2016 Г.'!H21,'ЧЕТВЪРТО ТРИМЕСЕЧИЕ 2016 Г.'!H21)</f>
        <v>6971200</v>
      </c>
      <c r="I21" s="315">
        <f>SUM('ПЪРВО ТРИМЕСЕЧИЕ 2016 Г.'!I21,'ВТОРО ТРИМЕСЕЧИЕ 2016 Г.'!I21,'ТРЕТО ТРИМЕСЕЧИЕ 2016 Г.'!I21,'ЧЕТВЪРТО ТРИМЕСЕЧИЕ 2016 Г.'!I21)</f>
        <v>0</v>
      </c>
      <c r="J21" s="314">
        <f>SUM('ПЪРВО ТРИМЕСЕЧИЕ 2016 Г.'!J21,'ВТОРО ТРИМЕСЕЧИЕ 2016 Г.'!J21,'ТРЕТО ТРИМЕСЕЧИЕ 2016 Г.'!J21,'ЧЕТВЪРТО ТРИМЕСЕЧИЕ 2016 Г.'!J21)</f>
        <v>0</v>
      </c>
      <c r="K21" s="315">
        <f>SUM('ПЪРВО ТРИМЕСЕЧИЕ 2016 Г.'!K21,'ВТОРО ТРИМЕСЕЧИЕ 2016 Г.'!K21,'ТРЕТО ТРИМЕСЕЧИЕ 2016 Г.'!K21,'ЧЕТВЪРТО ТРИМЕСЕЧИЕ 2016 Г.'!K21)</f>
        <v>0</v>
      </c>
      <c r="L21" s="2"/>
      <c r="M21" s="2"/>
      <c r="N21" s="5"/>
    </row>
    <row r="22" spans="1:14" ht="15.75" x14ac:dyDescent="0.25">
      <c r="A22" s="14"/>
      <c r="B22" s="14"/>
      <c r="C22" s="14"/>
      <c r="D22" s="14"/>
      <c r="E22" s="14"/>
      <c r="F22" s="48"/>
      <c r="G22" s="15"/>
      <c r="H22" s="49"/>
      <c r="I22" s="50"/>
      <c r="J22" s="4"/>
      <c r="K22" s="51"/>
      <c r="L22" s="4"/>
      <c r="M22" s="4"/>
      <c r="N22" s="5"/>
    </row>
    <row r="23" spans="1:14" ht="15.75" x14ac:dyDescent="0.25">
      <c r="A23" s="52" t="s">
        <v>27</v>
      </c>
      <c r="B23" s="14"/>
      <c r="C23" s="14"/>
      <c r="D23" s="4"/>
      <c r="E23" s="14"/>
      <c r="F23" s="48"/>
      <c r="G23" s="15"/>
      <c r="H23" s="15"/>
      <c r="I23" s="50"/>
      <c r="J23" s="2"/>
      <c r="K23" s="53"/>
      <c r="L23" s="4"/>
      <c r="M23" s="4"/>
      <c r="N23" s="5"/>
    </row>
    <row r="24" spans="1:14" ht="16.5" thickBot="1" x14ac:dyDescent="0.3">
      <c r="A24" s="14"/>
      <c r="B24" s="14"/>
      <c r="C24" s="14"/>
      <c r="D24" s="17"/>
      <c r="E24" s="14"/>
      <c r="F24" s="48"/>
      <c r="G24" s="15"/>
      <c r="H24" s="15"/>
      <c r="I24" s="50"/>
      <c r="J24" s="4"/>
      <c r="K24" s="51"/>
      <c r="L24" s="4"/>
      <c r="M24" s="4"/>
      <c r="N24" s="5"/>
    </row>
    <row r="25" spans="1:14" ht="13.5" thickBot="1" x14ac:dyDescent="0.25">
      <c r="A25" s="54"/>
      <c r="B25" s="293" t="s">
        <v>4</v>
      </c>
      <c r="C25" s="295" t="s">
        <v>28</v>
      </c>
      <c r="D25" s="296"/>
      <c r="E25" s="55" t="s">
        <v>29</v>
      </c>
      <c r="F25" s="56"/>
      <c r="G25" s="295" t="s">
        <v>30</v>
      </c>
      <c r="H25" s="302"/>
      <c r="I25" s="302"/>
      <c r="J25" s="296"/>
      <c r="K25" s="57" t="s">
        <v>8</v>
      </c>
      <c r="L25" s="295" t="s">
        <v>9</v>
      </c>
      <c r="M25" s="296"/>
      <c r="N25" s="5"/>
    </row>
    <row r="26" spans="1:14" ht="13.5" thickBot="1" x14ac:dyDescent="0.25">
      <c r="A26" s="58"/>
      <c r="B26" s="294"/>
      <c r="C26" s="59" t="s">
        <v>12</v>
      </c>
      <c r="D26" s="20" t="s">
        <v>13</v>
      </c>
      <c r="E26" s="60" t="s">
        <v>12</v>
      </c>
      <c r="F26" s="61" t="s">
        <v>13</v>
      </c>
      <c r="G26" s="60" t="s">
        <v>31</v>
      </c>
      <c r="H26" s="25" t="s">
        <v>32</v>
      </c>
      <c r="I26" s="60" t="s">
        <v>33</v>
      </c>
      <c r="J26" s="60" t="s">
        <v>34</v>
      </c>
      <c r="K26" s="62" t="s">
        <v>13</v>
      </c>
      <c r="L26" s="60" t="s">
        <v>12</v>
      </c>
      <c r="M26" s="25" t="s">
        <v>13</v>
      </c>
      <c r="N26" s="5"/>
    </row>
    <row r="27" spans="1:14" ht="16.5" thickBot="1" x14ac:dyDescent="0.3">
      <c r="A27" s="63" t="s">
        <v>14</v>
      </c>
      <c r="B27" s="64" t="s">
        <v>15</v>
      </c>
      <c r="C27" s="64">
        <v>1</v>
      </c>
      <c r="D27" s="65">
        <v>2</v>
      </c>
      <c r="E27" s="66">
        <v>3</v>
      </c>
      <c r="F27" s="67">
        <v>4</v>
      </c>
      <c r="G27" s="66">
        <v>5</v>
      </c>
      <c r="H27" s="68">
        <v>6</v>
      </c>
      <c r="I27" s="69">
        <v>7</v>
      </c>
      <c r="J27" s="70">
        <v>8</v>
      </c>
      <c r="K27" s="71">
        <v>9</v>
      </c>
      <c r="L27" s="72">
        <v>10</v>
      </c>
      <c r="M27" s="66">
        <v>11</v>
      </c>
      <c r="N27" s="5"/>
    </row>
    <row r="28" spans="1:14" ht="16.5" thickBot="1" x14ac:dyDescent="0.25">
      <c r="A28" s="32" t="s">
        <v>35</v>
      </c>
      <c r="B28" s="33">
        <v>100</v>
      </c>
      <c r="C28" s="73">
        <f t="shared" ref="C28:M28" si="0">SUM(C29:C32)</f>
        <v>173</v>
      </c>
      <c r="D28" s="232">
        <f t="shared" si="0"/>
        <v>3000564.1399999997</v>
      </c>
      <c r="E28" s="75">
        <f t="shared" si="0"/>
        <v>43</v>
      </c>
      <c r="F28" s="233">
        <f t="shared" si="0"/>
        <v>3046964.13</v>
      </c>
      <c r="G28" s="77">
        <f t="shared" si="0"/>
        <v>146</v>
      </c>
      <c r="H28" s="78">
        <f>SUM(H29:H32)</f>
        <v>88</v>
      </c>
      <c r="I28" s="79">
        <f>SUM(I29:I32)</f>
        <v>48</v>
      </c>
      <c r="J28" s="80">
        <f t="shared" si="0"/>
        <v>31</v>
      </c>
      <c r="K28" s="234">
        <f>SUM(K29:K32)</f>
        <v>1915390.89</v>
      </c>
      <c r="L28" s="82">
        <f t="shared" si="0"/>
        <v>39</v>
      </c>
      <c r="M28" s="234">
        <f t="shared" si="0"/>
        <v>4124450.91</v>
      </c>
      <c r="N28" s="5"/>
    </row>
    <row r="29" spans="1:14" ht="15.75" x14ac:dyDescent="0.25">
      <c r="A29" s="83" t="s">
        <v>36</v>
      </c>
      <c r="B29" s="84">
        <v>101</v>
      </c>
      <c r="C29" s="85">
        <f>SUM('ПЪРВО ТРИМЕСЕЧИЕ 2016 Г.'!C29,'ВТОРО ТРИМЕСЕЧИЕ 2016 Г.'!C29,'ТРЕТО ТРИМЕСЕЧИЕ 2016 Г.'!C29,'ЧЕТВЪРТО ТРИМЕСЕЧИЕ 2016 Г.'!C29)</f>
        <v>133</v>
      </c>
      <c r="D29" s="86">
        <f>SUM('ПЪРВО ТРИМЕСЕЧИЕ 2016 Г.'!D29,'ВТОРО ТРИМЕСЕЧИЕ 2016 Г.'!D29,'ТРЕТО ТРИМЕСЕЧИЕ 2016 Г.'!D29,'ЧЕТВЪРТО ТРИМЕСЕЧИЕ 2016 Г.'!D29)</f>
        <v>2950476.4999999995</v>
      </c>
      <c r="E29" s="85">
        <f>SUM('ПЪРВО ТРИМЕСЕЧИЕ 2016 Г.'!E29,'ВТОРО ТРИМЕСЕЧИЕ 2016 Г.'!E29,'ТРЕТО ТРИМЕСЕЧИЕ 2016 Г.'!E29,'ЧЕТВЪРТО ТРИМЕСЕЧИЕ 2016 Г.'!E29)</f>
        <v>31</v>
      </c>
      <c r="F29" s="86">
        <f>SUM('ПЪРВО ТРИМЕСЕЧИЕ 2016 Г.'!F29,'ВТОРО ТРИМЕСЕЧИЕ 2016 Г.'!F29,'ТРЕТО ТРИМЕСЕЧИЕ 2016 Г.'!F29,'ЧЕТВЪРТО ТРИМЕСЕЧИЕ 2016 Г.'!F29)</f>
        <v>2515485.13</v>
      </c>
      <c r="G29" s="85">
        <f>SUM('ПЪРВО ТРИМЕСЕЧИЕ 2016 Г.'!G29,'ВТОРО ТРИМЕСЕЧИЕ 2016 Г.'!G29,'ТРЕТО ТРИМЕСЕЧИЕ 2016 Г.'!G29,'ЧЕТВЪРТО ТРИМЕСЕЧИЕ 2016 Г.'!G29)</f>
        <v>112</v>
      </c>
      <c r="H29" s="85">
        <f>SUM('ПЪРВО ТРИМЕСЕЧИЕ 2016 Г.'!H29,'ВТОРО ТРИМЕСЕЧИЕ 2016 Г.'!H29,'ТРЕТО ТРИМЕСЕЧИЕ 2016 Г.'!H29,'ЧЕТВЪРТО ТРИМЕСЕЧИЕ 2016 Г.'!H29)</f>
        <v>53</v>
      </c>
      <c r="I29" s="85">
        <f>SUM('ПЪРВО ТРИМЕСЕЧИЕ 2016 Г.'!I29,'ВТОРО ТРИМЕСЕЧИЕ 2016 Г.'!I29,'ТРЕТО ТРИМЕСЕЧИЕ 2016 Г.'!I29,'ЧЕТВЪРТО ТРИМЕСЕЧИЕ 2016 Г.'!I29)</f>
        <v>13</v>
      </c>
      <c r="J29" s="85">
        <f>SUM('ПЪРВО ТРИМЕСЕЧИЕ 2016 Г.'!J29,'ВТОРО ТРИМЕСЕЧИЕ 2016 Г.'!J29,'ТРЕТО ТРИМЕСЕЧИЕ 2016 Г.'!J29,'ЧЕТВЪРТО ТРИМЕСЕЧИЕ 2016 Г.'!J29)</f>
        <v>5</v>
      </c>
      <c r="K29" s="86">
        <f>SUM('ПЪРВО ТРИМЕСЕЧИЕ 2016 Г.'!K29,'ВТОРО ТРИМЕСЕЧИЕ 2016 Г.'!K29,'ТРЕТО ТРИМЕСЕЧИЕ 2016 Г.'!K29,'ЧЕТВЪРТО ТРИМЕСЕЧИЕ 2016 Г.'!K29)</f>
        <v>763760.16999999993</v>
      </c>
      <c r="L29" s="85">
        <f>SUM('ПЪРВО ТРИМЕСЕЧИЕ 2016 Г.'!L29,'ВТОРО ТРИМЕСЕЧИЕ 2016 Г.'!L29,'ТРЕТО ТРИМЕСЕЧИЕ 2016 Г.'!L29,'ЧЕТВЪРТО ТРИМЕСЕЧИЕ 2016 Г.'!L29)</f>
        <v>35</v>
      </c>
      <c r="M29" s="86">
        <f>SUM('ПЪРВО ТРИМЕСЕЧИЕ 2016 Г.'!M29,'ВТОРО ТРИМЕСЕЧИЕ 2016 Г.'!M29,'ТРЕТО ТРИМЕСЕЧИЕ 2016 Г.'!M29,'ЧЕТВЪРТО ТРИМЕСЕЧИЕ 2016 Г.'!M29)</f>
        <v>4101032.39</v>
      </c>
      <c r="N29" s="5"/>
    </row>
    <row r="30" spans="1:14" ht="15.75" x14ac:dyDescent="0.25">
      <c r="A30" s="87" t="s">
        <v>37</v>
      </c>
      <c r="B30" s="88">
        <v>102</v>
      </c>
      <c r="C30" s="228">
        <f>SUM('ПЪРВО ТРИМЕСЕЧИЕ 2016 Г.'!C30,'ВТОРО ТРИМЕСЕЧИЕ 2016 Г.'!C30,'ТРЕТО ТРИМЕСЕЧИЕ 2016 Г.'!C30,'ЧЕТВЪРТО ТРИМЕСЕЧИЕ 2016 Г.'!C30)</f>
        <v>39</v>
      </c>
      <c r="D30" s="230">
        <f>SUM('ПЪРВО ТРИМЕСЕЧИЕ 2016 Г.'!D30,'ВТОРО ТРИМЕСЕЧИЕ 2016 Г.'!D30,'ТРЕТО ТРИМЕСЕЧИЕ 2016 Г.'!D30,'ЧЕТВЪРТО ТРИМЕСЕЧИЕ 2016 Г.'!D30)</f>
        <v>45087.64</v>
      </c>
      <c r="E30" s="228">
        <f>SUM('ПЪРВО ТРИМЕСЕЧИЕ 2016 Г.'!E30,'ВТОРО ТРИМЕСЕЧИЕ 2016 Г.'!E30,'ТРЕТО ТРИМЕСЕЧИЕ 2016 Г.'!E30,'ЧЕТВЪРТО ТРИМЕСЕЧИЕ 2016 Г.'!E30)</f>
        <v>12</v>
      </c>
      <c r="F30" s="230">
        <f>SUM('ПЪРВО ТРИМЕСЕЧИЕ 2016 Г.'!F30,'ВТОРО ТРИМЕСЕЧИЕ 2016 Г.'!F30,'ТРЕТО ТРИМЕСЕЧИЕ 2016 Г.'!F30,'ЧЕТВЪРТО ТРИМЕСЕЧИЕ 2016 Г.'!F30)</f>
        <v>531479</v>
      </c>
      <c r="G30" s="228">
        <f>SUM('ПЪРВО ТРИМЕСЕЧИЕ 2016 Г.'!G30,'ВТОРО ТРИМЕСЕЧИЕ 2016 Г.'!G30,'ТРЕТО ТРИМЕСЕЧИЕ 2016 Г.'!G30,'ЧЕТВЪРТО ТРИМЕСЕЧИЕ 2016 Г.'!G30)</f>
        <v>34</v>
      </c>
      <c r="H30" s="228">
        <f>SUM('ПЪРВО ТРИМЕСЕЧИЕ 2016 Г.'!H30,'ВТОРО ТРИМЕСЕЧИЕ 2016 Г.'!H30,'ТРЕТО ТРИМЕСЕЧИЕ 2016 Г.'!H30,'ЧЕТВЪРТО ТРИМЕСЕЧИЕ 2016 Г.'!H30)</f>
        <v>35</v>
      </c>
      <c r="I30" s="228">
        <f>SUM('ПЪРВО ТРИМЕСЕЧИЕ 2016 Г.'!I30,'ВТОРО ТРИМЕСЕЧИЕ 2016 Г.'!I30,'ТРЕТО ТРИМЕСЕЧИЕ 2016 Г.'!I30,'ЧЕТВЪРТО ТРИМЕСЕЧИЕ 2016 Г.'!I30)</f>
        <v>31</v>
      </c>
      <c r="J30" s="228">
        <f>SUM('ПЪРВО ТРИМЕСЕЧИЕ 2016 Г.'!J30,'ВТОРО ТРИМЕСЕЧИЕ 2016 Г.'!J30,'ТРЕТО ТРИМЕСЕЧИЕ 2016 Г.'!J30,'ЧЕТВЪРТО ТРИМЕСЕЧИЕ 2016 Г.'!J30)</f>
        <v>22</v>
      </c>
      <c r="K30" s="230">
        <f>SUM('ПЪРВО ТРИМЕСЕЧИЕ 2016 Г.'!K30,'ВТОРО ТРИМЕСЕЧИЕ 2016 Г.'!K30,'ТРЕТО ТРИМЕСЕЧИЕ 2016 Г.'!K30,'ЧЕТВЪРТО ТРИМЕСЕЧИЕ 2016 Г.'!K30)</f>
        <v>1104033.01</v>
      </c>
      <c r="L30" s="228">
        <f>SUM('ПЪРВО ТРИМЕСЕЧИЕ 2016 Г.'!L30,'ВТОРО ТРИМЕСЕЧИЕ 2016 Г.'!L30,'ТРЕТО ТРИМЕСЕЧИЕ 2016 Г.'!L30,'ЧЕТВЪРТО ТРИМЕСЕЧИЕ 2016 Г.'!L30)</f>
        <v>4</v>
      </c>
      <c r="M30" s="230">
        <f>SUM('ПЪРВО ТРИМЕСЕЧИЕ 2016 Г.'!M30,'ВТОРО ТРИМЕСЕЧИЕ 2016 Г.'!M30,'ТРЕТО ТРИМЕСЕЧИЕ 2016 Г.'!M30,'ЧЕТВЪРТО ТРИМЕСЕЧИЕ 2016 Г.'!M30)</f>
        <v>23418.52</v>
      </c>
      <c r="N30" s="5"/>
    </row>
    <row r="31" spans="1:14" ht="15.75" x14ac:dyDescent="0.25">
      <c r="A31" s="91" t="s">
        <v>38</v>
      </c>
      <c r="B31" s="43">
        <v>103</v>
      </c>
      <c r="C31" s="229">
        <f>SUM('ПЪРВО ТРИМЕСЕЧИЕ 2016 Г.'!C31,'ВТОРО ТРИМЕСЕЧИЕ 2016 Г.'!C31,'ТРЕТО ТРИМЕСЕЧИЕ 2016 Г.'!C31,'ЧЕТВЪРТО ТРИМЕСЕЧИЕ 2016 Г.'!C31)</f>
        <v>0</v>
      </c>
      <c r="D31" s="231">
        <f>SUM('ПЪРВО ТРИМЕСЕЧИЕ 2016 Г.'!D31,'ВТОРО ТРИМЕСЕЧИЕ 2016 Г.'!D31,'ТРЕТО ТРИМЕСЕЧИЕ 2016 Г.'!D31,'ЧЕТВЪРТО ТРИМЕСЕЧИЕ 2016 Г.'!D31)</f>
        <v>0</v>
      </c>
      <c r="E31" s="229">
        <f>SUM('ПЪРВО ТРИМЕСЕЧИЕ 2016 Г.'!E31,'ВТОРО ТРИМЕСЕЧИЕ 2016 Г.'!E31,'ТРЕТО ТРИМЕСЕЧИЕ 2016 Г.'!E31,'ЧЕТВЪРТО ТРИМЕСЕЧИЕ 2016 Г.'!E31)</f>
        <v>0</v>
      </c>
      <c r="F31" s="231">
        <f>SUM('ПЪРВО ТРИМЕСЕЧИЕ 2016 Г.'!F31,'ВТОРО ТРИМЕСЕЧИЕ 2016 Г.'!F31,'ТРЕТО ТРИМЕСЕЧИЕ 2016 Г.'!F31,'ЧЕТВЪРТО ТРИМЕСЕЧИЕ 2016 Г.'!F31)</f>
        <v>0</v>
      </c>
      <c r="G31" s="229">
        <f>SUM('ПЪРВО ТРИМЕСЕЧИЕ 2016 Г.'!G31,'ВТОРО ТРИМЕСЕЧИЕ 2016 Г.'!G31,'ТРЕТО ТРИМЕСЕЧИЕ 2016 Г.'!G31,'ЧЕТВЪРТО ТРИМЕСЕЧИЕ 2016 Г.'!G31)</f>
        <v>0</v>
      </c>
      <c r="H31" s="229">
        <f>SUM('ПЪРВО ТРИМЕСЕЧИЕ 2016 Г.'!H31,'ВТОРО ТРИМЕСЕЧИЕ 2016 Г.'!H31,'ТРЕТО ТРИМЕСЕЧИЕ 2016 Г.'!H31,'ЧЕТВЪРТО ТРИМЕСЕЧИЕ 2016 Г.'!H31)</f>
        <v>0</v>
      </c>
      <c r="I31" s="229">
        <f>SUM('ПЪРВО ТРИМЕСЕЧИЕ 2016 Г.'!I31,'ВТОРО ТРИМЕСЕЧИЕ 2016 Г.'!I31,'ТРЕТО ТРИМЕСЕЧИЕ 2016 Г.'!I31,'ЧЕТВЪРТО ТРИМЕСЕЧИЕ 2016 Г.'!I31)</f>
        <v>0</v>
      </c>
      <c r="J31" s="229">
        <f>SUM('ПЪРВО ТРИМЕСЕЧИЕ 2016 Г.'!J31,'ВТОРО ТРИМЕСЕЧИЕ 2016 Г.'!J31,'ТРЕТО ТРИМЕСЕЧИЕ 2016 Г.'!J31,'ЧЕТВЪРТО ТРИМЕСЕЧИЕ 2016 Г.'!J31)</f>
        <v>0</v>
      </c>
      <c r="K31" s="231">
        <f>SUM('ПЪРВО ТРИМЕСЕЧИЕ 2016 Г.'!K31,'ВТОРО ТРИМЕСЕЧИЕ 2016 Г.'!K31,'ТРЕТО ТРИМЕСЕЧИЕ 2016 Г.'!K31,'ЧЕТВЪРТО ТРИМЕСЕЧИЕ 2016 Г.'!K31)</f>
        <v>11468.75</v>
      </c>
      <c r="L31" s="229">
        <f>SUM('ПЪРВО ТРИМЕСЕЧИЕ 2016 Г.'!L31,'ВТОРО ТРИМЕСЕЧИЕ 2016 Г.'!L31,'ТРЕТО ТРИМЕСЕЧИЕ 2016 Г.'!L31,'ЧЕТВЪРТО ТРИМЕСЕЧИЕ 2016 Г.'!L31)</f>
        <v>0</v>
      </c>
      <c r="M31" s="231">
        <f>SUM('ПЪРВО ТРИМЕСЕЧИЕ 2016 Г.'!M31,'ВТОРО ТРИМЕСЕЧИЕ 2016 Г.'!M31,'ТРЕТО ТРИМЕСЕЧИЕ 2016 Г.'!M31,'ЧЕТВЪРТО ТРИМЕСЕЧИЕ 2016 Г.'!M31)</f>
        <v>0</v>
      </c>
      <c r="N31" s="5"/>
    </row>
    <row r="32" spans="1:14" ht="16.5" thickBot="1" x14ac:dyDescent="0.3">
      <c r="A32" s="94" t="s">
        <v>39</v>
      </c>
      <c r="B32" s="95">
        <v>104</v>
      </c>
      <c r="C32" s="96">
        <f>SUM('ПЪРВО ТРИМЕСЕЧИЕ 2016 Г.'!C32,'ВТОРО ТРИМЕСЕЧИЕ 2016 Г.'!C32,'ТРЕТО ТРИМЕСЕЧИЕ 2016 Г.'!C32,'ЧЕТВЪРТО ТРИМЕСЕЧИЕ 2016 Г.'!C32)</f>
        <v>1</v>
      </c>
      <c r="D32" s="97">
        <f>SUM('ПЪРВО ТРИМЕСЕЧИЕ 2016 Г.'!D32,'ВТОРО ТРИМЕСЕЧИЕ 2016 Г.'!D32,'ТРЕТО ТРИМЕСЕЧИЕ 2016 Г.'!D32,'ЧЕТВЪРТО ТРИМЕСЕЧИЕ 2016 Г.'!D32)</f>
        <v>5000</v>
      </c>
      <c r="E32" s="96">
        <f>SUM('ПЪРВО ТРИМЕСЕЧИЕ 2016 Г.'!E32,'ВТОРО ТРИМЕСЕЧИЕ 2016 Г.'!E32,'ТРЕТО ТРИМЕСЕЧИЕ 2016 Г.'!E32,'ЧЕТВЪРТО ТРИМЕСЕЧИЕ 2016 Г.'!E32)</f>
        <v>0</v>
      </c>
      <c r="F32" s="97">
        <f>SUM('ПЪРВО ТРИМЕСЕЧИЕ 2016 Г.'!F32,'ВТОРО ТРИМЕСЕЧИЕ 2016 Г.'!F32,'ТРЕТО ТРИМЕСЕЧИЕ 2016 Г.'!F32,'ЧЕТВЪРТО ТРИМЕСЕЧИЕ 2016 Г.'!F32)</f>
        <v>0</v>
      </c>
      <c r="G32" s="96">
        <f>SUM('ПЪРВО ТРИМЕСЕЧИЕ 2016 Г.'!G32,'ВТОРО ТРИМЕСЕЧИЕ 2016 Г.'!G32,'ТРЕТО ТРИМЕСЕЧИЕ 2016 Г.'!G32,'ЧЕТВЪРТО ТРИМЕСЕЧИЕ 2016 Г.'!G32)</f>
        <v>0</v>
      </c>
      <c r="H32" s="96">
        <f>SUM('ПЪРВО ТРИМЕСЕЧИЕ 2016 Г.'!H32,'ВТОРО ТРИМЕСЕЧИЕ 2016 Г.'!H32,'ТРЕТО ТРИМЕСЕЧИЕ 2016 Г.'!H32,'ЧЕТВЪРТО ТРИМЕСЕЧИЕ 2016 Г.'!H32)</f>
        <v>0</v>
      </c>
      <c r="I32" s="96">
        <f>SUM('ПЪРВО ТРИМЕСЕЧИЕ 2016 Г.'!I32,'ВТОРО ТРИМЕСЕЧИЕ 2016 Г.'!I32,'ТРЕТО ТРИМЕСЕЧИЕ 2016 Г.'!I32,'ЧЕТВЪРТО ТРИМЕСЕЧИЕ 2016 Г.'!I32)</f>
        <v>4</v>
      </c>
      <c r="J32" s="96">
        <f>SUM('ПЪРВО ТРИМЕСЕЧИЕ 2016 Г.'!J32,'ВТОРО ТРИМЕСЕЧИЕ 2016 Г.'!J32,'ТРЕТО ТРИМЕСЕЧИЕ 2016 Г.'!J32,'ЧЕТВЪРТО ТРИМЕСЕЧИЕ 2016 Г.'!J32)</f>
        <v>4</v>
      </c>
      <c r="K32" s="97">
        <f>SUM('ПЪРВО ТРИМЕСЕЧИЕ 2016 Г.'!K32,'ВТОРО ТРИМЕСЕЧИЕ 2016 Г.'!K32,'ТРЕТО ТРИМЕСЕЧИЕ 2016 Г.'!K32,'ЧЕТВЪРТО ТРИМЕСЕЧИЕ 2016 Г.'!K32)</f>
        <v>36128.959999999999</v>
      </c>
      <c r="L32" s="96">
        <f>SUM('ПЪРВО ТРИМЕСЕЧИЕ 2016 Г.'!L32,'ВТОРО ТРИМЕСЕЧИЕ 2016 Г.'!L32,'ТРЕТО ТРИМЕСЕЧИЕ 2016 Г.'!L32,'ЧЕТВЪРТО ТРИМЕСЕЧИЕ 2016 Г.'!L32)</f>
        <v>0</v>
      </c>
      <c r="M32" s="97">
        <f>SUM('ПЪРВО ТРИМЕСЕЧИЕ 2016 Г.'!M32,'ВТОРО ТРИМЕСЕЧИЕ 2016 Г.'!M32,'ТРЕТО ТРИМЕСЕЧИЕ 2016 Г.'!M32,'ЧЕТВЪРТО ТРИМЕСЕЧИЕ 2016 Г.'!M32)</f>
        <v>0</v>
      </c>
      <c r="N32" s="5"/>
    </row>
    <row r="33" spans="1:14" ht="15.75" x14ac:dyDescent="0.25">
      <c r="A33" s="2"/>
      <c r="B33" s="98"/>
      <c r="C33" s="15"/>
      <c r="D33" s="15"/>
      <c r="E33" s="15"/>
      <c r="F33" s="49"/>
      <c r="G33" s="15"/>
      <c r="H33" s="15"/>
      <c r="I33" s="50"/>
      <c r="J33" s="4"/>
      <c r="K33" s="4"/>
      <c r="L33" s="4"/>
      <c r="M33" s="4"/>
      <c r="N33" s="5"/>
    </row>
    <row r="34" spans="1:14" ht="15.75" x14ac:dyDescent="0.25">
      <c r="A34" s="99" t="s">
        <v>40</v>
      </c>
      <c r="B34" s="100"/>
    </row>
    <row r="35" spans="1:14" ht="16.5" thickBot="1" x14ac:dyDescent="0.3">
      <c r="A35" s="99"/>
      <c r="B35" s="100"/>
    </row>
    <row r="36" spans="1:14" ht="32.25" thickBot="1" x14ac:dyDescent="0.3">
      <c r="A36" s="259" t="s">
        <v>41</v>
      </c>
      <c r="B36" s="260" t="s">
        <v>42</v>
      </c>
      <c r="C36" s="261"/>
      <c r="D36" s="262"/>
      <c r="E36" s="262"/>
      <c r="F36" s="303"/>
      <c r="G36" s="303"/>
      <c r="H36" s="262"/>
    </row>
    <row r="37" spans="1:14" ht="16.5" thickBot="1" x14ac:dyDescent="0.3">
      <c r="A37" s="263" t="s">
        <v>14</v>
      </c>
      <c r="B37" s="264" t="s">
        <v>13</v>
      </c>
      <c r="C37" s="265"/>
      <c r="D37" s="266"/>
      <c r="E37" s="266"/>
      <c r="F37" s="106"/>
      <c r="G37" s="106"/>
      <c r="H37" s="262"/>
    </row>
    <row r="38" spans="1:14" ht="16.5" thickBot="1" x14ac:dyDescent="0.3">
      <c r="A38" s="267" t="s">
        <v>43</v>
      </c>
      <c r="B38" s="326">
        <v>19087.47</v>
      </c>
      <c r="C38" s="351"/>
      <c r="D38" s="342"/>
      <c r="E38" s="342"/>
      <c r="F38" s="342"/>
      <c r="G38" s="342"/>
      <c r="H38" s="262"/>
    </row>
    <row r="39" spans="1:14" ht="15.75" x14ac:dyDescent="0.25">
      <c r="A39" s="268" t="s">
        <v>44</v>
      </c>
      <c r="B39" s="327">
        <v>908.8</v>
      </c>
      <c r="C39" s="352"/>
      <c r="D39" s="274"/>
      <c r="E39" s="270"/>
      <c r="F39" s="324"/>
      <c r="G39" s="119"/>
      <c r="H39" s="262"/>
      <c r="I39" s="113"/>
    </row>
    <row r="40" spans="1:14" ht="15.75" x14ac:dyDescent="0.25">
      <c r="A40" s="268" t="s">
        <v>46</v>
      </c>
      <c r="B40" s="328">
        <v>912</v>
      </c>
      <c r="C40" s="325"/>
      <c r="D40" s="324"/>
      <c r="E40" s="324"/>
      <c r="F40" s="269"/>
      <c r="G40" s="119"/>
      <c r="H40" s="262"/>
    </row>
    <row r="41" spans="1:14" ht="15.75" x14ac:dyDescent="0.25">
      <c r="A41" s="268" t="s">
        <v>47</v>
      </c>
      <c r="B41" s="328">
        <v>2313.6000000000004</v>
      </c>
      <c r="C41" s="325"/>
      <c r="D41" s="269"/>
      <c r="E41" s="324"/>
      <c r="F41" s="270"/>
      <c r="G41" s="119"/>
      <c r="H41" s="271"/>
    </row>
    <row r="42" spans="1:14" ht="15.75" x14ac:dyDescent="0.25">
      <c r="A42" s="268" t="s">
        <v>48</v>
      </c>
      <c r="B42" s="328">
        <v>9481.5499999999993</v>
      </c>
      <c r="C42" s="325"/>
      <c r="D42" s="324"/>
      <c r="E42" s="324"/>
      <c r="F42" s="344"/>
      <c r="G42" s="119"/>
      <c r="H42" s="271"/>
    </row>
    <row r="43" spans="1:14" ht="15.75" x14ac:dyDescent="0.25">
      <c r="A43" s="268" t="s">
        <v>208</v>
      </c>
      <c r="B43" s="328">
        <v>2405.84</v>
      </c>
      <c r="C43" s="325"/>
      <c r="D43" s="324"/>
      <c r="E43" s="324"/>
      <c r="F43" s="344"/>
      <c r="G43" s="119"/>
      <c r="H43" s="271"/>
    </row>
    <row r="44" spans="1:14" ht="15.75" x14ac:dyDescent="0.25">
      <c r="A44" s="239" t="s">
        <v>49</v>
      </c>
      <c r="B44" s="328">
        <v>327.44</v>
      </c>
      <c r="C44" s="353"/>
      <c r="D44" s="324"/>
      <c r="E44" s="324"/>
      <c r="F44" s="324"/>
      <c r="G44" s="119"/>
      <c r="H44" s="262"/>
    </row>
    <row r="45" spans="1:14" ht="15.75" x14ac:dyDescent="0.25">
      <c r="A45" s="239" t="s">
        <v>221</v>
      </c>
      <c r="B45" s="328">
        <v>0</v>
      </c>
      <c r="C45" s="353"/>
      <c r="D45" s="324"/>
      <c r="E45" s="324"/>
      <c r="F45" s="324"/>
      <c r="G45" s="119"/>
      <c r="H45" s="262"/>
    </row>
    <row r="46" spans="1:14" ht="15.75" x14ac:dyDescent="0.25">
      <c r="A46" s="239" t="s">
        <v>45</v>
      </c>
      <c r="B46" s="328">
        <v>0</v>
      </c>
      <c r="C46" s="353"/>
      <c r="D46" s="324"/>
      <c r="E46" s="324"/>
      <c r="F46" s="324"/>
      <c r="G46" s="119"/>
      <c r="H46" s="262"/>
    </row>
    <row r="47" spans="1:14" ht="15.75" x14ac:dyDescent="0.25">
      <c r="A47" s="239" t="s">
        <v>222</v>
      </c>
      <c r="B47" s="328">
        <v>0</v>
      </c>
      <c r="C47" s="353"/>
      <c r="D47" s="324"/>
      <c r="E47" s="324"/>
      <c r="F47" s="324"/>
      <c r="G47" s="119"/>
      <c r="H47" s="262"/>
    </row>
    <row r="48" spans="1:14" ht="15.75" x14ac:dyDescent="0.25">
      <c r="A48" s="239" t="s">
        <v>219</v>
      </c>
      <c r="B48" s="328">
        <v>0</v>
      </c>
      <c r="C48" s="353"/>
      <c r="D48" s="324"/>
      <c r="E48" s="324"/>
      <c r="F48" s="324"/>
      <c r="G48" s="119"/>
      <c r="H48" s="262"/>
    </row>
    <row r="49" spans="1:8" ht="15.75" x14ac:dyDescent="0.25">
      <c r="A49" s="239" t="s">
        <v>217</v>
      </c>
      <c r="B49" s="328">
        <v>0</v>
      </c>
      <c r="C49" s="353"/>
      <c r="D49" s="324"/>
      <c r="E49" s="324"/>
      <c r="F49" s="324"/>
      <c r="G49" s="119"/>
      <c r="H49" s="262"/>
    </row>
    <row r="50" spans="1:8" ht="15.75" x14ac:dyDescent="0.25">
      <c r="A50" s="239" t="s">
        <v>220</v>
      </c>
      <c r="B50" s="328">
        <v>0</v>
      </c>
      <c r="C50" s="353"/>
      <c r="D50" s="324"/>
      <c r="E50" s="324"/>
      <c r="F50" s="324"/>
      <c r="G50" s="119"/>
      <c r="H50" s="262"/>
    </row>
    <row r="51" spans="1:8" ht="15.75" x14ac:dyDescent="0.25">
      <c r="A51" s="239" t="s">
        <v>218</v>
      </c>
      <c r="B51" s="328">
        <v>0</v>
      </c>
      <c r="C51" s="353"/>
      <c r="D51" s="324"/>
      <c r="E51" s="324"/>
      <c r="F51" s="324"/>
      <c r="G51" s="119"/>
      <c r="H51" s="262"/>
    </row>
    <row r="52" spans="1:8" ht="15.75" x14ac:dyDescent="0.25">
      <c r="A52" s="239" t="s">
        <v>216</v>
      </c>
      <c r="B52" s="328">
        <v>0</v>
      </c>
      <c r="C52" s="353"/>
      <c r="D52" s="324"/>
      <c r="E52" s="324"/>
      <c r="F52" s="324"/>
      <c r="G52" s="119"/>
      <c r="H52" s="262"/>
    </row>
    <row r="53" spans="1:8" ht="16.5" thickBot="1" x14ac:dyDescent="0.3">
      <c r="A53" s="239" t="s">
        <v>50</v>
      </c>
      <c r="B53" s="328">
        <v>2738.24</v>
      </c>
      <c r="C53" s="353"/>
      <c r="D53" s="274"/>
      <c r="E53" s="324"/>
      <c r="F53" s="324"/>
      <c r="G53" s="119"/>
      <c r="H53" s="262"/>
    </row>
    <row r="54" spans="1:8" ht="16.5" thickBot="1" x14ac:dyDescent="0.3">
      <c r="A54" s="272" t="s">
        <v>51</v>
      </c>
      <c r="B54" s="329">
        <v>73754.240000000005</v>
      </c>
      <c r="C54" s="354"/>
      <c r="D54" s="342"/>
      <c r="E54" s="342"/>
      <c r="F54" s="342"/>
      <c r="G54" s="342"/>
      <c r="H54" s="262"/>
    </row>
    <row r="55" spans="1:8" ht="15.75" x14ac:dyDescent="0.25">
      <c r="A55" s="240" t="s">
        <v>52</v>
      </c>
      <c r="B55" s="330">
        <v>2238.61</v>
      </c>
      <c r="C55" s="353"/>
      <c r="D55" s="274"/>
      <c r="E55" s="274"/>
      <c r="F55" s="274"/>
      <c r="G55" s="119"/>
      <c r="H55" s="262"/>
    </row>
    <row r="56" spans="1:8" ht="15.75" x14ac:dyDescent="0.25">
      <c r="A56" s="241" t="s">
        <v>53</v>
      </c>
      <c r="B56" s="331">
        <v>16939.260000000002</v>
      </c>
      <c r="C56" s="353"/>
      <c r="D56" s="274"/>
      <c r="E56" s="274"/>
      <c r="F56" s="274"/>
      <c r="G56" s="119"/>
      <c r="H56" s="262"/>
    </row>
    <row r="57" spans="1:8" ht="15.75" x14ac:dyDescent="0.25">
      <c r="A57" s="241" t="s">
        <v>54</v>
      </c>
      <c r="B57" s="331">
        <v>6467.11</v>
      </c>
      <c r="C57" s="353"/>
      <c r="D57" s="274"/>
      <c r="E57" s="274"/>
      <c r="F57" s="274"/>
      <c r="G57" s="119"/>
      <c r="H57" s="262"/>
    </row>
    <row r="58" spans="1:8" ht="15.75" x14ac:dyDescent="0.25">
      <c r="A58" s="241" t="s">
        <v>55</v>
      </c>
      <c r="B58" s="331">
        <v>151.76</v>
      </c>
      <c r="C58" s="353"/>
      <c r="D58" s="274"/>
      <c r="E58" s="274"/>
      <c r="F58" s="274"/>
      <c r="G58" s="119"/>
      <c r="H58" s="262"/>
    </row>
    <row r="59" spans="1:8" ht="15.75" x14ac:dyDescent="0.25">
      <c r="A59" s="241" t="s">
        <v>56</v>
      </c>
      <c r="B59" s="331">
        <v>2909.33</v>
      </c>
      <c r="C59" s="353"/>
      <c r="D59" s="274"/>
      <c r="E59" s="274"/>
      <c r="F59" s="274"/>
      <c r="G59" s="119"/>
      <c r="H59" s="262"/>
    </row>
    <row r="60" spans="1:8" ht="15.75" x14ac:dyDescent="0.25">
      <c r="A60" s="241" t="s">
        <v>224</v>
      </c>
      <c r="B60" s="331">
        <v>0</v>
      </c>
      <c r="C60" s="353"/>
      <c r="D60" s="274"/>
      <c r="E60" s="274"/>
      <c r="F60" s="274"/>
      <c r="G60" s="119"/>
      <c r="H60" s="262"/>
    </row>
    <row r="61" spans="1:8" ht="15.75" x14ac:dyDescent="0.25">
      <c r="A61" s="241" t="s">
        <v>145</v>
      </c>
      <c r="B61" s="331">
        <v>0</v>
      </c>
      <c r="C61" s="353"/>
      <c r="D61" s="274"/>
      <c r="E61" s="274"/>
      <c r="F61" s="274"/>
      <c r="G61" s="119"/>
      <c r="H61" s="262"/>
    </row>
    <row r="62" spans="1:8" ht="15.75" x14ac:dyDescent="0.25">
      <c r="A62" s="241" t="s">
        <v>57</v>
      </c>
      <c r="B62" s="331">
        <v>5245.78</v>
      </c>
      <c r="C62" s="353"/>
      <c r="D62" s="274"/>
      <c r="E62" s="274"/>
      <c r="F62" s="274"/>
      <c r="G62" s="119"/>
      <c r="H62" s="262"/>
    </row>
    <row r="63" spans="1:8" ht="15.75" x14ac:dyDescent="0.25">
      <c r="A63" s="241" t="s">
        <v>223</v>
      </c>
      <c r="B63" s="331">
        <v>185.6</v>
      </c>
      <c r="C63" s="353"/>
      <c r="D63" s="274"/>
      <c r="E63" s="274"/>
      <c r="F63" s="274"/>
      <c r="G63" s="119"/>
      <c r="H63" s="262"/>
    </row>
    <row r="64" spans="1:8" ht="15.75" x14ac:dyDescent="0.25">
      <c r="A64" s="241" t="s">
        <v>58</v>
      </c>
      <c r="B64" s="331">
        <v>4100.38</v>
      </c>
      <c r="C64" s="353"/>
      <c r="D64" s="274"/>
      <c r="E64" s="274"/>
      <c r="F64" s="274"/>
      <c r="G64" s="119"/>
      <c r="H64" s="262"/>
    </row>
    <row r="65" spans="1:8" ht="15.75" x14ac:dyDescent="0.25">
      <c r="A65" s="241" t="s">
        <v>59</v>
      </c>
      <c r="B65" s="331">
        <v>301.94</v>
      </c>
      <c r="C65" s="353"/>
      <c r="D65" s="343"/>
      <c r="E65" s="274"/>
      <c r="F65" s="274"/>
      <c r="G65" s="119"/>
      <c r="H65" s="262"/>
    </row>
    <row r="66" spans="1:8" ht="15.75" x14ac:dyDescent="0.25">
      <c r="A66" s="241" t="s">
        <v>60</v>
      </c>
      <c r="B66" s="331">
        <v>114.4</v>
      </c>
      <c r="C66" s="353"/>
      <c r="D66" s="343"/>
      <c r="E66" s="274"/>
      <c r="F66" s="274"/>
      <c r="G66" s="119"/>
      <c r="H66" s="262"/>
    </row>
    <row r="67" spans="1:8" ht="15.75" x14ac:dyDescent="0.25">
      <c r="A67" s="241" t="s">
        <v>61</v>
      </c>
      <c r="B67" s="331">
        <v>27810.269999999997</v>
      </c>
      <c r="C67" s="353"/>
      <c r="D67" s="273"/>
      <c r="E67" s="274"/>
      <c r="F67" s="274"/>
      <c r="G67" s="119"/>
      <c r="H67" s="262"/>
    </row>
    <row r="68" spans="1:8" ht="15.75" x14ac:dyDescent="0.25">
      <c r="A68" s="241" t="s">
        <v>62</v>
      </c>
      <c r="B68" s="331">
        <v>887.81000000000006</v>
      </c>
      <c r="C68" s="235"/>
      <c r="D68" s="273"/>
      <c r="E68" s="274"/>
      <c r="F68" s="274"/>
      <c r="G68" s="119"/>
      <c r="H68" s="262"/>
    </row>
    <row r="69" spans="1:8" ht="16.5" thickBot="1" x14ac:dyDescent="0.3">
      <c r="A69" s="241" t="s">
        <v>63</v>
      </c>
      <c r="B69" s="331">
        <v>6401.99</v>
      </c>
      <c r="C69" s="235"/>
      <c r="D69" s="274"/>
      <c r="E69" s="274"/>
      <c r="F69" s="274"/>
      <c r="G69" s="119"/>
      <c r="H69" s="262"/>
    </row>
    <row r="70" spans="1:8" ht="16.5" thickBot="1" x14ac:dyDescent="0.3">
      <c r="A70" s="272" t="s">
        <v>64</v>
      </c>
      <c r="B70" s="329">
        <v>204764.16000000003</v>
      </c>
      <c r="C70" s="354"/>
      <c r="D70" s="342"/>
      <c r="E70" s="342"/>
      <c r="F70" s="342"/>
      <c r="G70" s="342"/>
      <c r="H70" s="262"/>
    </row>
    <row r="71" spans="1:8" ht="15.75" x14ac:dyDescent="0.25">
      <c r="A71" s="242" t="s">
        <v>65</v>
      </c>
      <c r="B71" s="327">
        <v>2015.29</v>
      </c>
      <c r="C71" s="353"/>
      <c r="D71" s="274"/>
      <c r="E71" s="274"/>
      <c r="F71" s="274"/>
      <c r="G71" s="345"/>
      <c r="H71" s="262"/>
    </row>
    <row r="72" spans="1:8" ht="15.75" x14ac:dyDescent="0.25">
      <c r="A72" s="239" t="s">
        <v>66</v>
      </c>
      <c r="B72" s="328">
        <v>2430.3999999999996</v>
      </c>
      <c r="C72" s="353"/>
      <c r="D72" s="274"/>
      <c r="E72" s="274"/>
      <c r="F72" s="274"/>
      <c r="G72" s="345"/>
      <c r="H72" s="262"/>
    </row>
    <row r="73" spans="1:8" ht="15.75" x14ac:dyDescent="0.25">
      <c r="A73" s="239" t="s">
        <v>67</v>
      </c>
      <c r="B73" s="328">
        <v>13626.96</v>
      </c>
      <c r="C73" s="353"/>
      <c r="D73" s="274"/>
      <c r="E73" s="274"/>
      <c r="F73" s="274"/>
      <c r="G73" s="345"/>
      <c r="H73" s="262"/>
    </row>
    <row r="74" spans="1:8" ht="15.75" x14ac:dyDescent="0.25">
      <c r="A74" s="239" t="s">
        <v>68</v>
      </c>
      <c r="B74" s="328">
        <v>121659.76000000001</v>
      </c>
      <c r="C74" s="353"/>
      <c r="D74" s="274"/>
      <c r="E74" s="274"/>
      <c r="F74" s="274"/>
      <c r="G74" s="345"/>
      <c r="H74" s="262"/>
    </row>
    <row r="75" spans="1:8" ht="15.75" x14ac:dyDescent="0.25">
      <c r="A75" s="239" t="s">
        <v>225</v>
      </c>
      <c r="B75" s="328">
        <v>1532</v>
      </c>
      <c r="C75" s="353"/>
      <c r="D75" s="274"/>
      <c r="E75" s="274"/>
      <c r="F75" s="274"/>
      <c r="G75" s="345"/>
      <c r="H75" s="262"/>
    </row>
    <row r="76" spans="1:8" ht="15.75" x14ac:dyDescent="0.25">
      <c r="A76" s="239" t="s">
        <v>230</v>
      </c>
      <c r="B76" s="328">
        <v>0</v>
      </c>
      <c r="C76" s="353"/>
      <c r="D76" s="274"/>
      <c r="E76" s="274"/>
      <c r="F76" s="274"/>
      <c r="G76" s="345"/>
      <c r="H76" s="262"/>
    </row>
    <row r="77" spans="1:8" ht="15.75" x14ac:dyDescent="0.25">
      <c r="A77" s="239" t="s">
        <v>229</v>
      </c>
      <c r="B77" s="328">
        <v>0</v>
      </c>
      <c r="C77" s="353"/>
      <c r="D77" s="274"/>
      <c r="E77" s="274"/>
      <c r="F77" s="274"/>
      <c r="G77" s="345"/>
      <c r="H77" s="262"/>
    </row>
    <row r="78" spans="1:8" ht="15.75" x14ac:dyDescent="0.25">
      <c r="A78" s="239" t="s">
        <v>232</v>
      </c>
      <c r="B78" s="328">
        <v>0</v>
      </c>
      <c r="C78" s="353"/>
      <c r="D78" s="274"/>
      <c r="E78" s="274"/>
      <c r="F78" s="274"/>
      <c r="G78" s="345"/>
      <c r="H78" s="262"/>
    </row>
    <row r="79" spans="1:8" ht="15.75" x14ac:dyDescent="0.25">
      <c r="A79" s="239" t="s">
        <v>231</v>
      </c>
      <c r="B79" s="328">
        <v>0</v>
      </c>
      <c r="C79" s="353"/>
      <c r="D79" s="274"/>
      <c r="E79" s="274"/>
      <c r="F79" s="274"/>
      <c r="G79" s="345"/>
      <c r="H79" s="262"/>
    </row>
    <row r="80" spans="1:8" ht="15.75" x14ac:dyDescent="0.25">
      <c r="A80" s="239" t="s">
        <v>234</v>
      </c>
      <c r="B80" s="328">
        <v>0</v>
      </c>
      <c r="C80" s="353"/>
      <c r="D80" s="274"/>
      <c r="E80" s="274"/>
      <c r="F80" s="274"/>
      <c r="G80" s="345"/>
      <c r="H80" s="262"/>
    </row>
    <row r="81" spans="1:8" ht="15.75" x14ac:dyDescent="0.25">
      <c r="A81" s="239" t="s">
        <v>233</v>
      </c>
      <c r="B81" s="328">
        <v>0</v>
      </c>
      <c r="C81" s="353"/>
      <c r="D81" s="274"/>
      <c r="E81" s="274"/>
      <c r="F81" s="274"/>
      <c r="G81" s="345"/>
      <c r="H81" s="262"/>
    </row>
    <row r="82" spans="1:8" ht="15.75" x14ac:dyDescent="0.25">
      <c r="A82" s="239" t="s">
        <v>70</v>
      </c>
      <c r="B82" s="328">
        <v>5712</v>
      </c>
      <c r="C82" s="353"/>
      <c r="D82" s="274"/>
      <c r="E82" s="274"/>
      <c r="F82" s="274"/>
      <c r="G82" s="345"/>
      <c r="H82" s="262"/>
    </row>
    <row r="83" spans="1:8" ht="15.75" x14ac:dyDescent="0.25">
      <c r="A83" s="239" t="s">
        <v>227</v>
      </c>
      <c r="B83" s="328">
        <v>0</v>
      </c>
      <c r="C83" s="353"/>
      <c r="D83" s="274"/>
      <c r="E83" s="274"/>
      <c r="F83" s="274"/>
      <c r="G83" s="345"/>
      <c r="H83" s="262"/>
    </row>
    <row r="84" spans="1:8" ht="15.75" x14ac:dyDescent="0.25">
      <c r="A84" s="239" t="s">
        <v>228</v>
      </c>
      <c r="B84" s="328">
        <v>0</v>
      </c>
      <c r="C84" s="353"/>
      <c r="D84" s="274"/>
      <c r="E84" s="274"/>
      <c r="F84" s="274"/>
      <c r="G84" s="345"/>
      <c r="H84" s="262"/>
    </row>
    <row r="85" spans="1:8" ht="15.75" x14ac:dyDescent="0.25">
      <c r="A85" s="239" t="s">
        <v>226</v>
      </c>
      <c r="B85" s="328">
        <v>0</v>
      </c>
      <c r="C85" s="353"/>
      <c r="D85" s="274"/>
      <c r="E85" s="274"/>
      <c r="F85" s="274"/>
      <c r="G85" s="345"/>
      <c r="H85" s="262"/>
    </row>
    <row r="86" spans="1:8" ht="15.75" x14ac:dyDescent="0.25">
      <c r="A86" s="239" t="s">
        <v>71</v>
      </c>
      <c r="B86" s="328">
        <v>1695.73</v>
      </c>
      <c r="C86" s="353"/>
      <c r="D86" s="269"/>
      <c r="E86" s="274"/>
      <c r="F86" s="274"/>
      <c r="G86" s="345"/>
      <c r="H86" s="262"/>
    </row>
    <row r="87" spans="1:8" ht="15.75" x14ac:dyDescent="0.25">
      <c r="A87" s="239" t="s">
        <v>72</v>
      </c>
      <c r="B87" s="328">
        <v>42775.32</v>
      </c>
      <c r="C87" s="355"/>
      <c r="D87" s="274"/>
      <c r="E87" s="274"/>
      <c r="F87" s="274"/>
      <c r="G87" s="345"/>
      <c r="H87" s="262"/>
    </row>
    <row r="88" spans="1:8" ht="15.75" x14ac:dyDescent="0.25">
      <c r="A88" s="239" t="s">
        <v>73</v>
      </c>
      <c r="B88" s="328">
        <v>981.5</v>
      </c>
      <c r="C88" s="353"/>
      <c r="D88" s="274"/>
      <c r="E88" s="274"/>
      <c r="F88" s="274"/>
      <c r="G88" s="345"/>
      <c r="H88" s="262"/>
    </row>
    <row r="89" spans="1:8" ht="16.5" thickBot="1" x14ac:dyDescent="0.3">
      <c r="A89" s="239" t="s">
        <v>74</v>
      </c>
      <c r="B89" s="332">
        <v>12335.2</v>
      </c>
      <c r="C89" s="353"/>
      <c r="D89" s="274"/>
      <c r="E89" s="274"/>
      <c r="F89" s="274"/>
      <c r="G89" s="345"/>
      <c r="H89" s="262"/>
    </row>
    <row r="90" spans="1:8" ht="16.5" thickBot="1" x14ac:dyDescent="0.3">
      <c r="A90" s="272" t="s">
        <v>75</v>
      </c>
      <c r="B90" s="329">
        <v>573748.1399999999</v>
      </c>
      <c r="C90" s="354"/>
      <c r="D90" s="346"/>
      <c r="E90" s="346"/>
      <c r="F90" s="346"/>
      <c r="G90" s="346"/>
      <c r="H90" s="262"/>
    </row>
    <row r="91" spans="1:8" ht="15.75" x14ac:dyDescent="0.25">
      <c r="A91" s="242" t="s">
        <v>76</v>
      </c>
      <c r="B91" s="327">
        <v>20371.3</v>
      </c>
      <c r="C91" s="353"/>
      <c r="D91" s="269"/>
      <c r="E91" s="274"/>
      <c r="F91" s="274"/>
      <c r="G91" s="347"/>
      <c r="H91" s="262"/>
    </row>
    <row r="92" spans="1:8" ht="15.75" x14ac:dyDescent="0.25">
      <c r="A92" s="239" t="s">
        <v>77</v>
      </c>
      <c r="B92" s="328">
        <v>8888.33</v>
      </c>
      <c r="C92" s="355"/>
      <c r="D92" s="274"/>
      <c r="E92" s="274"/>
      <c r="F92" s="274"/>
      <c r="G92" s="347"/>
      <c r="H92" s="262"/>
    </row>
    <row r="93" spans="1:8" ht="15.75" x14ac:dyDescent="0.25">
      <c r="A93" s="239" t="s">
        <v>78</v>
      </c>
      <c r="B93" s="328">
        <v>1361.2</v>
      </c>
      <c r="C93" s="353"/>
      <c r="D93" s="274"/>
      <c r="E93" s="274"/>
      <c r="F93" s="274"/>
      <c r="G93" s="347"/>
      <c r="H93" s="262"/>
    </row>
    <row r="94" spans="1:8" ht="15.75" x14ac:dyDescent="0.25">
      <c r="A94" s="239" t="s">
        <v>79</v>
      </c>
      <c r="B94" s="328">
        <v>1016.3199999999999</v>
      </c>
      <c r="C94" s="353"/>
      <c r="D94" s="274"/>
      <c r="E94" s="274"/>
      <c r="F94" s="274"/>
      <c r="G94" s="347"/>
      <c r="H94" s="262"/>
    </row>
    <row r="95" spans="1:8" ht="15.75" x14ac:dyDescent="0.25">
      <c r="A95" s="239" t="s">
        <v>80</v>
      </c>
      <c r="B95" s="328">
        <v>14307.03</v>
      </c>
      <c r="C95" s="353"/>
      <c r="D95" s="274"/>
      <c r="E95" s="274"/>
      <c r="F95" s="274"/>
      <c r="G95" s="347"/>
      <c r="H95" s="262"/>
    </row>
    <row r="96" spans="1:8" ht="15.75" x14ac:dyDescent="0.25">
      <c r="A96" s="239" t="s">
        <v>235</v>
      </c>
      <c r="B96" s="328">
        <v>0</v>
      </c>
      <c r="C96" s="353"/>
      <c r="D96" s="274"/>
      <c r="E96" s="274"/>
      <c r="F96" s="274"/>
      <c r="G96" s="347"/>
      <c r="H96" s="262"/>
    </row>
    <row r="97" spans="1:8" ht="15.75" x14ac:dyDescent="0.25">
      <c r="A97" s="239" t="s">
        <v>236</v>
      </c>
      <c r="B97" s="328">
        <v>0</v>
      </c>
      <c r="C97" s="353"/>
      <c r="D97" s="274"/>
      <c r="E97" s="274"/>
      <c r="F97" s="274"/>
      <c r="G97" s="347"/>
      <c r="H97" s="262"/>
    </row>
    <row r="98" spans="1:8" ht="15.75" x14ac:dyDescent="0.25">
      <c r="A98" s="239" t="s">
        <v>237</v>
      </c>
      <c r="B98" s="328">
        <v>0</v>
      </c>
      <c r="C98" s="353"/>
      <c r="D98" s="274"/>
      <c r="E98" s="274"/>
      <c r="F98" s="274"/>
      <c r="G98" s="347"/>
      <c r="H98" s="262"/>
    </row>
    <row r="99" spans="1:8" ht="15.75" x14ac:dyDescent="0.25">
      <c r="A99" s="239" t="s">
        <v>81</v>
      </c>
      <c r="B99" s="328">
        <v>425.03</v>
      </c>
      <c r="C99" s="353"/>
      <c r="D99" s="274"/>
      <c r="E99" s="274"/>
      <c r="F99" s="274"/>
      <c r="G99" s="347"/>
      <c r="H99" s="262"/>
    </row>
    <row r="100" spans="1:8" ht="15.75" x14ac:dyDescent="0.25">
      <c r="A100" s="239" t="s">
        <v>82</v>
      </c>
      <c r="B100" s="328">
        <v>0</v>
      </c>
      <c r="C100" s="353"/>
      <c r="D100" s="274"/>
      <c r="E100" s="274"/>
      <c r="F100" s="274"/>
      <c r="G100" s="347"/>
      <c r="H100" s="262"/>
    </row>
    <row r="101" spans="1:8" ht="15.75" x14ac:dyDescent="0.25">
      <c r="A101" s="239" t="s">
        <v>83</v>
      </c>
      <c r="B101" s="328">
        <v>527097.82999999996</v>
      </c>
      <c r="C101" s="353"/>
      <c r="D101" s="274"/>
      <c r="E101" s="274"/>
      <c r="F101" s="274"/>
      <c r="G101" s="347"/>
      <c r="H101" s="262"/>
    </row>
    <row r="102" spans="1:8" ht="15.75" x14ac:dyDescent="0.25">
      <c r="A102" s="239" t="s">
        <v>84</v>
      </c>
      <c r="B102" s="328">
        <v>237.60000000000002</v>
      </c>
      <c r="C102" s="353"/>
      <c r="D102" s="274"/>
      <c r="E102" s="274"/>
      <c r="F102" s="274"/>
      <c r="G102" s="347"/>
      <c r="H102" s="262"/>
    </row>
    <row r="103" spans="1:8" ht="15.75" x14ac:dyDescent="0.25">
      <c r="A103" s="239" t="s">
        <v>85</v>
      </c>
      <c r="B103" s="332">
        <v>43.5</v>
      </c>
      <c r="C103" s="353"/>
      <c r="D103" s="274"/>
      <c r="E103" s="274"/>
      <c r="F103" s="274"/>
      <c r="G103" s="347"/>
      <c r="H103" s="262"/>
    </row>
    <row r="104" spans="1:8" ht="16.5" thickBot="1" x14ac:dyDescent="0.3">
      <c r="A104" s="239" t="s">
        <v>86</v>
      </c>
      <c r="B104" s="332">
        <v>0</v>
      </c>
      <c r="C104" s="354"/>
      <c r="D104" s="274"/>
      <c r="E104" s="274"/>
      <c r="F104" s="274"/>
      <c r="G104" s="347"/>
      <c r="H104" s="262"/>
    </row>
    <row r="105" spans="1:8" ht="16.5" thickBot="1" x14ac:dyDescent="0.3">
      <c r="A105" s="272" t="s">
        <v>87</v>
      </c>
      <c r="B105" s="329">
        <v>6052.8</v>
      </c>
      <c r="C105" s="354"/>
      <c r="D105" s="342"/>
      <c r="E105" s="342"/>
      <c r="F105" s="342"/>
      <c r="G105" s="342"/>
      <c r="H105" s="262"/>
    </row>
    <row r="106" spans="1:8" ht="15.75" x14ac:dyDescent="0.25">
      <c r="A106" s="243" t="s">
        <v>88</v>
      </c>
      <c r="B106" s="333">
        <v>3844.12</v>
      </c>
      <c r="C106" s="353"/>
      <c r="D106" s="275"/>
      <c r="E106" s="275"/>
      <c r="F106" s="275"/>
      <c r="G106" s="346"/>
      <c r="H106" s="262"/>
    </row>
    <row r="107" spans="1:8" ht="15.75" x14ac:dyDescent="0.25">
      <c r="A107" s="244" t="s">
        <v>89</v>
      </c>
      <c r="B107" s="334">
        <v>258.14</v>
      </c>
      <c r="C107" s="353"/>
      <c r="D107" s="275"/>
      <c r="E107" s="275"/>
      <c r="F107" s="275"/>
      <c r="G107" s="346"/>
      <c r="H107" s="262"/>
    </row>
    <row r="108" spans="1:8" ht="15.75" x14ac:dyDescent="0.25">
      <c r="A108" s="244" t="s">
        <v>90</v>
      </c>
      <c r="B108" s="334">
        <v>302.89999999999998</v>
      </c>
      <c r="C108" s="353"/>
      <c r="D108" s="275"/>
      <c r="E108" s="275"/>
      <c r="F108" s="275"/>
      <c r="G108" s="346"/>
      <c r="H108" s="262"/>
    </row>
    <row r="109" spans="1:8" ht="15.75" x14ac:dyDescent="0.25">
      <c r="A109" s="244" t="s">
        <v>91</v>
      </c>
      <c r="B109" s="334">
        <v>0</v>
      </c>
      <c r="C109" s="353"/>
      <c r="D109" s="275"/>
      <c r="E109" s="275"/>
      <c r="F109" s="275"/>
      <c r="G109" s="346"/>
      <c r="H109" s="262"/>
    </row>
    <row r="110" spans="1:8" ht="15.75" x14ac:dyDescent="0.25">
      <c r="A110" s="244" t="s">
        <v>92</v>
      </c>
      <c r="B110" s="334">
        <v>0</v>
      </c>
      <c r="C110" s="353"/>
      <c r="D110" s="275"/>
      <c r="E110" s="275"/>
      <c r="F110" s="275"/>
      <c r="G110" s="346"/>
      <c r="H110" s="262"/>
    </row>
    <row r="111" spans="1:8" ht="15.75" x14ac:dyDescent="0.25">
      <c r="A111" s="244" t="s">
        <v>93</v>
      </c>
      <c r="B111" s="334">
        <v>0</v>
      </c>
      <c r="C111" s="353"/>
      <c r="D111" s="275"/>
      <c r="E111" s="275"/>
      <c r="F111" s="275"/>
      <c r="G111" s="346"/>
      <c r="H111" s="262"/>
    </row>
    <row r="112" spans="1:8" ht="15.75" x14ac:dyDescent="0.25">
      <c r="A112" s="244" t="s">
        <v>94</v>
      </c>
      <c r="B112" s="334">
        <v>311.51</v>
      </c>
      <c r="C112" s="353"/>
      <c r="D112" s="236"/>
      <c r="E112" s="275"/>
      <c r="F112" s="275"/>
      <c r="G112" s="346"/>
      <c r="H112" s="262"/>
    </row>
    <row r="113" spans="1:8" ht="15.75" x14ac:dyDescent="0.25">
      <c r="A113" s="244" t="s">
        <v>95</v>
      </c>
      <c r="B113" s="334">
        <v>1336.13</v>
      </c>
      <c r="C113" s="355"/>
      <c r="D113" s="275"/>
      <c r="E113" s="275"/>
      <c r="F113" s="275"/>
      <c r="G113" s="346"/>
      <c r="H113" s="262"/>
    </row>
    <row r="114" spans="1:8" ht="15.75" x14ac:dyDescent="0.25">
      <c r="A114" s="244" t="s">
        <v>96</v>
      </c>
      <c r="B114" s="334">
        <v>0</v>
      </c>
      <c r="C114" s="353"/>
      <c r="D114" s="275"/>
      <c r="E114" s="275"/>
      <c r="F114" s="275"/>
      <c r="G114" s="346"/>
      <c r="H114" s="262"/>
    </row>
    <row r="115" spans="1:8" ht="16.5" thickBot="1" x14ac:dyDescent="0.3">
      <c r="A115" s="244" t="s">
        <v>97</v>
      </c>
      <c r="B115" s="335">
        <v>0</v>
      </c>
      <c r="C115" s="354"/>
      <c r="D115" s="275"/>
      <c r="E115" s="275"/>
      <c r="F115" s="275"/>
      <c r="G115" s="346"/>
      <c r="H115" s="262"/>
    </row>
    <row r="116" spans="1:8" ht="16.5" thickBot="1" x14ac:dyDescent="0.3">
      <c r="A116" s="272" t="s">
        <v>98</v>
      </c>
      <c r="B116" s="329">
        <v>16779.600000000002</v>
      </c>
      <c r="C116" s="354"/>
      <c r="D116" s="348"/>
      <c r="E116" s="348"/>
      <c r="F116" s="348"/>
      <c r="G116" s="348"/>
      <c r="H116" s="262"/>
    </row>
    <row r="117" spans="1:8" ht="15.75" x14ac:dyDescent="0.25">
      <c r="A117" s="243" t="s">
        <v>99</v>
      </c>
      <c r="B117" s="333">
        <v>6678.03</v>
      </c>
      <c r="C117" s="353"/>
      <c r="D117" s="236"/>
      <c r="E117" s="275"/>
      <c r="F117" s="275"/>
      <c r="G117" s="349"/>
      <c r="H117" s="262"/>
    </row>
    <row r="118" spans="1:8" ht="15.75" x14ac:dyDescent="0.25">
      <c r="A118" s="244" t="s">
        <v>100</v>
      </c>
      <c r="B118" s="334">
        <v>5420.0300000000007</v>
      </c>
      <c r="C118" s="355"/>
      <c r="D118" s="236"/>
      <c r="E118" s="275"/>
      <c r="F118" s="275"/>
      <c r="G118" s="349"/>
      <c r="H118" s="262"/>
    </row>
    <row r="119" spans="1:8" ht="15.75" x14ac:dyDescent="0.25">
      <c r="A119" s="244" t="s">
        <v>238</v>
      </c>
      <c r="B119" s="334">
        <v>0</v>
      </c>
      <c r="C119" s="355"/>
      <c r="D119" s="236"/>
      <c r="E119" s="275"/>
      <c r="F119" s="275"/>
      <c r="G119" s="349"/>
      <c r="H119" s="262"/>
    </row>
    <row r="120" spans="1:8" ht="15.75" x14ac:dyDescent="0.25">
      <c r="A120" s="244" t="s">
        <v>239</v>
      </c>
      <c r="B120" s="334">
        <v>0</v>
      </c>
      <c r="C120" s="355"/>
      <c r="D120" s="236"/>
      <c r="E120" s="275"/>
      <c r="F120" s="275"/>
      <c r="G120" s="349"/>
      <c r="H120" s="262"/>
    </row>
    <row r="121" spans="1:8" ht="15.75" x14ac:dyDescent="0.25">
      <c r="A121" s="244" t="s">
        <v>240</v>
      </c>
      <c r="B121" s="334">
        <v>0</v>
      </c>
      <c r="C121" s="355"/>
      <c r="D121" s="236"/>
      <c r="E121" s="275"/>
      <c r="F121" s="275"/>
      <c r="G121" s="349"/>
      <c r="H121" s="262"/>
    </row>
    <row r="122" spans="1:8" ht="15.75" x14ac:dyDescent="0.25">
      <c r="A122" s="244" t="s">
        <v>241</v>
      </c>
      <c r="B122" s="334">
        <v>0</v>
      </c>
      <c r="C122" s="355"/>
      <c r="D122" s="236"/>
      <c r="E122" s="275"/>
      <c r="F122" s="275"/>
      <c r="G122" s="349"/>
      <c r="H122" s="262"/>
    </row>
    <row r="123" spans="1:8" ht="15.75" x14ac:dyDescent="0.25">
      <c r="A123" s="244" t="s">
        <v>242</v>
      </c>
      <c r="B123" s="334">
        <v>0</v>
      </c>
      <c r="C123" s="355"/>
      <c r="D123" s="236"/>
      <c r="E123" s="275"/>
      <c r="F123" s="275"/>
      <c r="G123" s="349"/>
      <c r="H123" s="262"/>
    </row>
    <row r="124" spans="1:8" ht="15.75" x14ac:dyDescent="0.25">
      <c r="A124" s="244" t="s">
        <v>243</v>
      </c>
      <c r="B124" s="334">
        <v>0</v>
      </c>
      <c r="C124" s="355"/>
      <c r="D124" s="236"/>
      <c r="E124" s="275"/>
      <c r="F124" s="275"/>
      <c r="G124" s="349"/>
      <c r="H124" s="262"/>
    </row>
    <row r="125" spans="1:8" ht="15.75" x14ac:dyDescent="0.25">
      <c r="A125" s="244" t="s">
        <v>210</v>
      </c>
      <c r="B125" s="334">
        <v>173.76999999999998</v>
      </c>
      <c r="C125" s="355"/>
      <c r="D125" s="236"/>
      <c r="E125" s="275"/>
      <c r="F125" s="275"/>
      <c r="G125" s="349"/>
      <c r="H125" s="262"/>
    </row>
    <row r="126" spans="1:8" ht="15.75" x14ac:dyDescent="0.25">
      <c r="A126" s="244" t="s">
        <v>244</v>
      </c>
      <c r="B126" s="334">
        <v>0</v>
      </c>
      <c r="C126" s="355"/>
      <c r="D126" s="236"/>
      <c r="E126" s="275"/>
      <c r="F126" s="275"/>
      <c r="G126" s="349"/>
      <c r="H126" s="262"/>
    </row>
    <row r="127" spans="1:8" ht="15.75" x14ac:dyDescent="0.25">
      <c r="A127" s="244" t="s">
        <v>245</v>
      </c>
      <c r="B127" s="334">
        <v>0</v>
      </c>
      <c r="C127" s="355"/>
      <c r="D127" s="236"/>
      <c r="E127" s="275"/>
      <c r="F127" s="275"/>
      <c r="G127" s="349"/>
      <c r="H127" s="262"/>
    </row>
    <row r="128" spans="1:8" ht="15.75" x14ac:dyDescent="0.25">
      <c r="A128" s="244" t="s">
        <v>246</v>
      </c>
      <c r="B128" s="334">
        <v>0</v>
      </c>
      <c r="C128" s="355"/>
      <c r="D128" s="236"/>
      <c r="E128" s="275"/>
      <c r="F128" s="275"/>
      <c r="G128" s="349"/>
      <c r="H128" s="262"/>
    </row>
    <row r="129" spans="1:8" ht="15.75" x14ac:dyDescent="0.25">
      <c r="A129" s="244" t="s">
        <v>247</v>
      </c>
      <c r="B129" s="334">
        <v>0</v>
      </c>
      <c r="C129" s="355"/>
      <c r="D129" s="236"/>
      <c r="E129" s="275"/>
      <c r="F129" s="275"/>
      <c r="G129" s="349"/>
      <c r="H129" s="262"/>
    </row>
    <row r="130" spans="1:8" ht="15.75" x14ac:dyDescent="0.25">
      <c r="A130" s="244" t="s">
        <v>248</v>
      </c>
      <c r="B130" s="334">
        <v>0</v>
      </c>
      <c r="C130" s="355"/>
      <c r="D130" s="236"/>
      <c r="E130" s="275"/>
      <c r="F130" s="275"/>
      <c r="G130" s="349"/>
      <c r="H130" s="262"/>
    </row>
    <row r="131" spans="1:8" ht="15.75" x14ac:dyDescent="0.25">
      <c r="A131" s="244" t="s">
        <v>249</v>
      </c>
      <c r="B131" s="334">
        <v>0</v>
      </c>
      <c r="C131" s="355"/>
      <c r="D131" s="236"/>
      <c r="E131" s="275"/>
      <c r="F131" s="275"/>
      <c r="G131" s="349"/>
      <c r="H131" s="262"/>
    </row>
    <row r="132" spans="1:8" ht="15.75" x14ac:dyDescent="0.25">
      <c r="A132" s="244" t="s">
        <v>250</v>
      </c>
      <c r="B132" s="334">
        <v>0</v>
      </c>
      <c r="C132" s="355"/>
      <c r="D132" s="236"/>
      <c r="E132" s="275"/>
      <c r="F132" s="275"/>
      <c r="G132" s="349"/>
      <c r="H132" s="262"/>
    </row>
    <row r="133" spans="1:8" ht="15.75" x14ac:dyDescent="0.25">
      <c r="A133" s="244" t="s">
        <v>251</v>
      </c>
      <c r="B133" s="334">
        <v>0</v>
      </c>
      <c r="C133" s="355"/>
      <c r="D133" s="236"/>
      <c r="E133" s="275"/>
      <c r="F133" s="275"/>
      <c r="G133" s="349"/>
      <c r="H133" s="262"/>
    </row>
    <row r="134" spans="1:8" ht="15.75" x14ac:dyDescent="0.25">
      <c r="A134" s="244" t="s">
        <v>252</v>
      </c>
      <c r="B134" s="334">
        <v>0</v>
      </c>
      <c r="C134" s="355"/>
      <c r="D134" s="275"/>
      <c r="E134" s="275"/>
      <c r="F134" s="275"/>
      <c r="G134" s="349"/>
      <c r="H134" s="262"/>
    </row>
    <row r="135" spans="1:8" ht="15.75" x14ac:dyDescent="0.25">
      <c r="A135" s="244" t="s">
        <v>101</v>
      </c>
      <c r="B135" s="334">
        <v>795.19</v>
      </c>
      <c r="C135" s="353"/>
      <c r="D135" s="275"/>
      <c r="E135" s="275"/>
      <c r="F135" s="275"/>
      <c r="G135" s="349"/>
      <c r="H135" s="262"/>
    </row>
    <row r="136" spans="1:8" ht="15.75" x14ac:dyDescent="0.25">
      <c r="A136" s="244" t="s">
        <v>102</v>
      </c>
      <c r="B136" s="334">
        <v>2822.9900000000002</v>
      </c>
      <c r="C136" s="353"/>
      <c r="D136" s="275"/>
      <c r="E136" s="275"/>
      <c r="F136" s="275"/>
      <c r="G136" s="349"/>
      <c r="H136" s="262"/>
    </row>
    <row r="137" spans="1:8" ht="15.75" x14ac:dyDescent="0.25">
      <c r="A137" s="244" t="s">
        <v>103</v>
      </c>
      <c r="B137" s="334">
        <v>889.58999999999992</v>
      </c>
      <c r="C137" s="353"/>
      <c r="D137" s="275"/>
      <c r="E137" s="275"/>
      <c r="F137" s="275"/>
      <c r="G137" s="349"/>
      <c r="H137" s="262"/>
    </row>
    <row r="138" spans="1:8" ht="16.5" thickBot="1" x14ac:dyDescent="0.3">
      <c r="A138" s="244" t="s">
        <v>104</v>
      </c>
      <c r="B138" s="334">
        <v>0</v>
      </c>
      <c r="C138" s="354"/>
      <c r="D138" s="275"/>
      <c r="E138" s="275"/>
      <c r="F138" s="275"/>
      <c r="G138" s="349"/>
      <c r="H138" s="262"/>
    </row>
    <row r="139" spans="1:8" ht="16.5" thickBot="1" x14ac:dyDescent="0.3">
      <c r="A139" s="272" t="s">
        <v>105</v>
      </c>
      <c r="B139" s="329">
        <v>50419.57</v>
      </c>
      <c r="C139" s="354"/>
      <c r="D139" s="342"/>
      <c r="E139" s="342"/>
      <c r="F139" s="342"/>
      <c r="G139" s="342"/>
      <c r="H139" s="262"/>
    </row>
    <row r="140" spans="1:8" ht="15.75" x14ac:dyDescent="0.25">
      <c r="A140" s="243" t="s">
        <v>106</v>
      </c>
      <c r="B140" s="333">
        <v>842.4</v>
      </c>
      <c r="C140" s="353"/>
      <c r="D140" s="275"/>
      <c r="E140" s="275"/>
      <c r="F140" s="275"/>
      <c r="G140" s="349"/>
      <c r="H140" s="262"/>
    </row>
    <row r="141" spans="1:8" ht="15.75" x14ac:dyDescent="0.25">
      <c r="A141" s="244" t="s">
        <v>253</v>
      </c>
      <c r="B141" s="334">
        <v>0</v>
      </c>
      <c r="C141" s="353"/>
      <c r="D141" s="275"/>
      <c r="E141" s="275"/>
      <c r="F141" s="275"/>
      <c r="G141" s="349"/>
      <c r="H141" s="262"/>
    </row>
    <row r="142" spans="1:8" ht="15.75" x14ac:dyDescent="0.25">
      <c r="A142" s="244" t="s">
        <v>254</v>
      </c>
      <c r="B142" s="334">
        <v>0</v>
      </c>
      <c r="C142" s="353"/>
      <c r="D142" s="275"/>
      <c r="E142" s="275"/>
      <c r="F142" s="275"/>
      <c r="G142" s="349"/>
      <c r="H142" s="262"/>
    </row>
    <row r="143" spans="1:8" ht="15.75" x14ac:dyDescent="0.25">
      <c r="A143" s="244" t="s">
        <v>255</v>
      </c>
      <c r="B143" s="334">
        <v>0</v>
      </c>
      <c r="C143" s="353"/>
      <c r="D143" s="275"/>
      <c r="E143" s="275"/>
      <c r="F143" s="275"/>
      <c r="G143" s="349"/>
      <c r="H143" s="262"/>
    </row>
    <row r="144" spans="1:8" ht="15.75" x14ac:dyDescent="0.25">
      <c r="A144" s="244" t="s">
        <v>256</v>
      </c>
      <c r="B144" s="334">
        <v>0</v>
      </c>
      <c r="C144" s="353"/>
      <c r="D144" s="275"/>
      <c r="E144" s="275"/>
      <c r="F144" s="275"/>
      <c r="G144" s="349"/>
      <c r="H144" s="262"/>
    </row>
    <row r="145" spans="1:8" ht="15.75" x14ac:dyDescent="0.25">
      <c r="A145" s="244" t="s">
        <v>257</v>
      </c>
      <c r="B145" s="334">
        <v>0</v>
      </c>
      <c r="C145" s="353"/>
      <c r="D145" s="275"/>
      <c r="E145" s="275"/>
      <c r="F145" s="275"/>
      <c r="G145" s="349"/>
      <c r="H145" s="262"/>
    </row>
    <row r="146" spans="1:8" ht="15.75" x14ac:dyDescent="0.25">
      <c r="A146" s="244" t="s">
        <v>258</v>
      </c>
      <c r="B146" s="334">
        <v>0</v>
      </c>
      <c r="C146" s="353"/>
      <c r="D146" s="275"/>
      <c r="E146" s="275"/>
      <c r="F146" s="275"/>
      <c r="G146" s="349"/>
      <c r="H146" s="262"/>
    </row>
    <row r="147" spans="1:8" ht="15.75" x14ac:dyDescent="0.25">
      <c r="A147" s="244" t="s">
        <v>259</v>
      </c>
      <c r="B147" s="334">
        <v>0</v>
      </c>
      <c r="C147" s="353"/>
      <c r="D147" s="275"/>
      <c r="E147" s="275"/>
      <c r="F147" s="275"/>
      <c r="G147" s="349"/>
      <c r="H147" s="262"/>
    </row>
    <row r="148" spans="1:8" ht="15.75" x14ac:dyDescent="0.25">
      <c r="A148" s="244" t="s">
        <v>260</v>
      </c>
      <c r="B148" s="334">
        <v>0</v>
      </c>
      <c r="C148" s="353"/>
      <c r="D148" s="238"/>
      <c r="E148" s="275"/>
      <c r="F148" s="275"/>
      <c r="G148" s="349"/>
      <c r="H148" s="262"/>
    </row>
    <row r="149" spans="1:8" ht="15.75" x14ac:dyDescent="0.25">
      <c r="A149" s="244" t="s">
        <v>107</v>
      </c>
      <c r="B149" s="334">
        <v>5311.5700000000006</v>
      </c>
      <c r="C149" s="237"/>
      <c r="D149" s="238"/>
      <c r="E149" s="275"/>
      <c r="F149" s="275"/>
      <c r="G149" s="349"/>
      <c r="H149" s="262"/>
    </row>
    <row r="150" spans="1:8" ht="15.75" x14ac:dyDescent="0.25">
      <c r="A150" s="244" t="s">
        <v>108</v>
      </c>
      <c r="B150" s="334">
        <v>38640</v>
      </c>
      <c r="C150" s="237"/>
      <c r="D150" s="275"/>
      <c r="E150" s="275"/>
      <c r="F150" s="275"/>
      <c r="G150" s="349"/>
      <c r="H150" s="262"/>
    </row>
    <row r="151" spans="1:8" ht="16.5" thickBot="1" x14ac:dyDescent="0.3">
      <c r="A151" s="244" t="s">
        <v>109</v>
      </c>
      <c r="B151" s="334">
        <v>5625.6</v>
      </c>
      <c r="C151" s="353"/>
      <c r="D151" s="275"/>
      <c r="E151" s="275"/>
      <c r="F151" s="275"/>
      <c r="G151" s="349"/>
      <c r="H151" s="262"/>
    </row>
    <row r="152" spans="1:8" ht="16.5" thickBot="1" x14ac:dyDescent="0.3">
      <c r="A152" s="272" t="s">
        <v>110</v>
      </c>
      <c r="B152" s="329">
        <v>820.7</v>
      </c>
      <c r="C152" s="354"/>
      <c r="D152" s="342"/>
      <c r="E152" s="342"/>
      <c r="F152" s="342"/>
      <c r="G152" s="342"/>
      <c r="H152" s="262"/>
    </row>
    <row r="153" spans="1:8" ht="15.75" x14ac:dyDescent="0.25">
      <c r="A153" s="239" t="s">
        <v>111</v>
      </c>
      <c r="B153" s="336">
        <v>641.55999999999995</v>
      </c>
      <c r="C153" s="354"/>
      <c r="D153" s="275"/>
      <c r="E153" s="275"/>
      <c r="F153" s="275"/>
      <c r="G153" s="349"/>
      <c r="H153" s="262"/>
    </row>
    <row r="154" spans="1:8" ht="15.75" x14ac:dyDescent="0.25">
      <c r="A154" s="239" t="s">
        <v>261</v>
      </c>
      <c r="B154" s="337">
        <v>0</v>
      </c>
      <c r="C154" s="354"/>
      <c r="D154" s="275"/>
      <c r="E154" s="275"/>
      <c r="F154" s="275"/>
      <c r="G154" s="349"/>
      <c r="H154" s="262"/>
    </row>
    <row r="155" spans="1:8" ht="15.75" x14ac:dyDescent="0.25">
      <c r="A155" s="239" t="s">
        <v>262</v>
      </c>
      <c r="B155" s="337">
        <v>0</v>
      </c>
      <c r="C155" s="354"/>
      <c r="D155" s="275"/>
      <c r="E155" s="275"/>
      <c r="F155" s="275"/>
      <c r="G155" s="349"/>
      <c r="H155" s="262"/>
    </row>
    <row r="156" spans="1:8" ht="15.75" x14ac:dyDescent="0.25">
      <c r="A156" s="239" t="s">
        <v>263</v>
      </c>
      <c r="B156" s="337">
        <v>0</v>
      </c>
      <c r="C156" s="354"/>
      <c r="D156" s="275"/>
      <c r="E156" s="275"/>
      <c r="F156" s="275"/>
      <c r="G156" s="349"/>
      <c r="H156" s="262"/>
    </row>
    <row r="157" spans="1:8" ht="15.75" x14ac:dyDescent="0.25">
      <c r="A157" s="239" t="s">
        <v>264</v>
      </c>
      <c r="B157" s="337">
        <v>0</v>
      </c>
      <c r="C157" s="354"/>
      <c r="D157" s="275"/>
      <c r="E157" s="275"/>
      <c r="F157" s="275"/>
      <c r="G157" s="349"/>
      <c r="H157" s="262"/>
    </row>
    <row r="158" spans="1:8" ht="15.75" x14ac:dyDescent="0.25">
      <c r="A158" s="239" t="s">
        <v>269</v>
      </c>
      <c r="B158" s="337">
        <v>0</v>
      </c>
      <c r="C158" s="354"/>
      <c r="D158" s="275"/>
      <c r="E158" s="275"/>
      <c r="F158" s="275"/>
      <c r="G158" s="349"/>
      <c r="H158" s="262"/>
    </row>
    <row r="159" spans="1:8" ht="15.75" x14ac:dyDescent="0.25">
      <c r="A159" s="239" t="s">
        <v>265</v>
      </c>
      <c r="B159" s="337">
        <v>0</v>
      </c>
      <c r="C159" s="354"/>
      <c r="D159" s="275"/>
      <c r="E159" s="275"/>
      <c r="F159" s="275"/>
      <c r="G159" s="349"/>
      <c r="H159" s="262"/>
    </row>
    <row r="160" spans="1:8" ht="15.75" x14ac:dyDescent="0.25">
      <c r="A160" s="239" t="s">
        <v>266</v>
      </c>
      <c r="B160" s="337">
        <v>0</v>
      </c>
      <c r="C160" s="354"/>
      <c r="D160" s="275"/>
      <c r="E160" s="275"/>
      <c r="F160" s="275"/>
      <c r="G160" s="349"/>
      <c r="H160" s="262"/>
    </row>
    <row r="161" spans="1:8" ht="15.75" x14ac:dyDescent="0.25">
      <c r="A161" s="239" t="s">
        <v>267</v>
      </c>
      <c r="B161" s="337">
        <v>0</v>
      </c>
      <c r="C161" s="354"/>
      <c r="D161" s="275"/>
      <c r="E161" s="275"/>
      <c r="F161" s="275"/>
      <c r="G161" s="349"/>
      <c r="H161" s="262"/>
    </row>
    <row r="162" spans="1:8" ht="15.75" x14ac:dyDescent="0.25">
      <c r="A162" s="239" t="s">
        <v>268</v>
      </c>
      <c r="B162" s="337">
        <v>0</v>
      </c>
      <c r="C162" s="354"/>
      <c r="D162" s="275"/>
      <c r="E162" s="275"/>
      <c r="F162" s="275"/>
      <c r="G162" s="349"/>
      <c r="H162" s="262"/>
    </row>
    <row r="163" spans="1:8" ht="15.75" x14ac:dyDescent="0.25">
      <c r="A163" s="239" t="s">
        <v>112</v>
      </c>
      <c r="B163" s="337">
        <v>6.34</v>
      </c>
      <c r="C163" s="354"/>
      <c r="D163" s="275"/>
      <c r="E163" s="275"/>
      <c r="F163" s="275"/>
      <c r="G163" s="349"/>
      <c r="H163" s="262"/>
    </row>
    <row r="164" spans="1:8" ht="15.75" x14ac:dyDescent="0.25">
      <c r="A164" s="239" t="s">
        <v>113</v>
      </c>
      <c r="B164" s="337">
        <v>0</v>
      </c>
      <c r="C164" s="354"/>
      <c r="D164" s="275"/>
      <c r="E164" s="275"/>
      <c r="F164" s="275"/>
      <c r="G164" s="349"/>
      <c r="H164" s="262"/>
    </row>
    <row r="165" spans="1:8" ht="16.5" thickBot="1" x14ac:dyDescent="0.3">
      <c r="A165" s="239" t="s">
        <v>114</v>
      </c>
      <c r="B165" s="337">
        <v>172.8</v>
      </c>
      <c r="C165" s="353"/>
      <c r="D165" s="275"/>
      <c r="E165" s="275"/>
      <c r="F165" s="275"/>
      <c r="G165" s="349"/>
      <c r="H165" s="262"/>
    </row>
    <row r="166" spans="1:8" ht="16.5" thickBot="1" x14ac:dyDescent="0.3">
      <c r="A166" s="272" t="s">
        <v>115</v>
      </c>
      <c r="B166" s="329">
        <v>40948.320000000007</v>
      </c>
      <c r="C166" s="354"/>
      <c r="D166" s="342"/>
      <c r="E166" s="342"/>
      <c r="F166" s="342"/>
      <c r="G166" s="342"/>
      <c r="H166" s="262"/>
    </row>
    <row r="167" spans="1:8" ht="15.75" x14ac:dyDescent="0.25">
      <c r="A167" s="242" t="s">
        <v>116</v>
      </c>
      <c r="B167" s="327">
        <v>1474.0700000000002</v>
      </c>
      <c r="C167" s="353"/>
      <c r="D167" s="275"/>
      <c r="E167" s="275"/>
      <c r="F167" s="275"/>
      <c r="G167" s="349"/>
      <c r="H167" s="262"/>
    </row>
    <row r="168" spans="1:8" ht="15.75" x14ac:dyDescent="0.25">
      <c r="A168" s="239" t="s">
        <v>117</v>
      </c>
      <c r="B168" s="328">
        <v>842.99</v>
      </c>
      <c r="C168" s="353"/>
      <c r="D168" s="275"/>
      <c r="E168" s="275"/>
      <c r="F168" s="275"/>
      <c r="G168" s="349"/>
      <c r="H168" s="262"/>
    </row>
    <row r="169" spans="1:8" ht="15.75" x14ac:dyDescent="0.25">
      <c r="A169" s="239" t="s">
        <v>270</v>
      </c>
      <c r="B169" s="328">
        <v>0</v>
      </c>
      <c r="C169" s="353"/>
      <c r="D169" s="275"/>
      <c r="E169" s="275"/>
      <c r="F169" s="275"/>
      <c r="G169" s="349"/>
      <c r="H169" s="262"/>
    </row>
    <row r="170" spans="1:8" ht="15.75" x14ac:dyDescent="0.25">
      <c r="A170" s="239" t="s">
        <v>271</v>
      </c>
      <c r="B170" s="328">
        <v>0</v>
      </c>
      <c r="C170" s="353"/>
      <c r="D170" s="275"/>
      <c r="E170" s="275"/>
      <c r="F170" s="275"/>
      <c r="G170" s="349"/>
      <c r="H170" s="262"/>
    </row>
    <row r="171" spans="1:8" ht="15.75" x14ac:dyDescent="0.25">
      <c r="A171" s="239" t="s">
        <v>272</v>
      </c>
      <c r="B171" s="328">
        <v>0</v>
      </c>
      <c r="C171" s="353"/>
      <c r="D171" s="275"/>
      <c r="E171" s="275"/>
      <c r="F171" s="275"/>
      <c r="G171" s="349"/>
      <c r="H171" s="262"/>
    </row>
    <row r="172" spans="1:8" ht="15.75" x14ac:dyDescent="0.25">
      <c r="A172" s="239" t="s">
        <v>273</v>
      </c>
      <c r="B172" s="328">
        <v>0</v>
      </c>
      <c r="C172" s="353"/>
      <c r="D172" s="275"/>
      <c r="E172" s="275"/>
      <c r="F172" s="275"/>
      <c r="G172" s="349"/>
      <c r="H172" s="262"/>
    </row>
    <row r="173" spans="1:8" ht="15.75" x14ac:dyDescent="0.25">
      <c r="A173" s="239" t="s">
        <v>274</v>
      </c>
      <c r="B173" s="328">
        <v>0</v>
      </c>
      <c r="C173" s="353"/>
      <c r="D173" s="275"/>
      <c r="E173" s="275"/>
      <c r="F173" s="275"/>
      <c r="G173" s="349"/>
      <c r="H173" s="262"/>
    </row>
    <row r="174" spans="1:8" ht="15.75" x14ac:dyDescent="0.25">
      <c r="A174" s="239" t="s">
        <v>275</v>
      </c>
      <c r="B174" s="328">
        <v>0</v>
      </c>
      <c r="C174" s="353"/>
      <c r="D174" s="275"/>
      <c r="E174" s="275"/>
      <c r="F174" s="275"/>
      <c r="G174" s="349"/>
      <c r="H174" s="262"/>
    </row>
    <row r="175" spans="1:8" ht="15.75" x14ac:dyDescent="0.25">
      <c r="A175" s="239" t="s">
        <v>276</v>
      </c>
      <c r="B175" s="328">
        <v>0</v>
      </c>
      <c r="C175" s="353"/>
      <c r="D175" s="275"/>
      <c r="E175" s="275"/>
      <c r="F175" s="275"/>
      <c r="G175" s="349"/>
      <c r="H175" s="262"/>
    </row>
    <row r="176" spans="1:8" ht="15.75" x14ac:dyDescent="0.25">
      <c r="A176" s="239" t="s">
        <v>277</v>
      </c>
      <c r="B176" s="328">
        <v>0</v>
      </c>
      <c r="C176" s="353"/>
      <c r="D176" s="275"/>
      <c r="E176" s="275"/>
      <c r="F176" s="275"/>
      <c r="G176" s="349"/>
      <c r="H176" s="262"/>
    </row>
    <row r="177" spans="1:8" ht="15.75" x14ac:dyDescent="0.25">
      <c r="A177" s="239" t="s">
        <v>278</v>
      </c>
      <c r="B177" s="328">
        <v>0</v>
      </c>
      <c r="C177" s="353"/>
      <c r="D177" s="275"/>
      <c r="E177" s="275"/>
      <c r="F177" s="275"/>
      <c r="G177" s="349"/>
      <c r="H177" s="262"/>
    </row>
    <row r="178" spans="1:8" ht="15.75" x14ac:dyDescent="0.25">
      <c r="A178" s="239" t="s">
        <v>279</v>
      </c>
      <c r="B178" s="328">
        <v>0</v>
      </c>
      <c r="C178" s="353"/>
      <c r="D178" s="275"/>
      <c r="E178" s="275"/>
      <c r="F178" s="275"/>
      <c r="G178" s="349"/>
      <c r="H178" s="262"/>
    </row>
    <row r="179" spans="1:8" ht="15.75" x14ac:dyDescent="0.25">
      <c r="A179" s="239" t="s">
        <v>280</v>
      </c>
      <c r="B179" s="328">
        <v>0</v>
      </c>
      <c r="C179" s="353"/>
      <c r="D179" s="275"/>
      <c r="E179" s="275"/>
      <c r="F179" s="275"/>
      <c r="G179" s="349"/>
      <c r="H179" s="262"/>
    </row>
    <row r="180" spans="1:8" ht="15.75" x14ac:dyDescent="0.25">
      <c r="A180" s="239" t="s">
        <v>281</v>
      </c>
      <c r="B180" s="328">
        <v>0</v>
      </c>
      <c r="C180" s="353"/>
      <c r="D180" s="275"/>
      <c r="E180" s="275"/>
      <c r="F180" s="275"/>
      <c r="G180" s="349"/>
      <c r="H180" s="262"/>
    </row>
    <row r="181" spans="1:8" ht="15.75" x14ac:dyDescent="0.25">
      <c r="A181" s="239" t="s">
        <v>118</v>
      </c>
      <c r="B181" s="328">
        <v>6834.4900000000007</v>
      </c>
      <c r="C181" s="353"/>
      <c r="D181" s="275"/>
      <c r="E181" s="275"/>
      <c r="F181" s="275"/>
      <c r="G181" s="349"/>
      <c r="H181" s="262"/>
    </row>
    <row r="182" spans="1:8" ht="15.75" x14ac:dyDescent="0.25">
      <c r="A182" s="239" t="s">
        <v>119</v>
      </c>
      <c r="B182" s="328">
        <v>553.86</v>
      </c>
      <c r="C182" s="353"/>
      <c r="D182" s="236"/>
      <c r="E182" s="275"/>
      <c r="F182" s="275"/>
      <c r="G182" s="349"/>
      <c r="H182" s="262"/>
    </row>
    <row r="183" spans="1:8" ht="15.75" x14ac:dyDescent="0.25">
      <c r="A183" s="239" t="s">
        <v>120</v>
      </c>
      <c r="B183" s="328">
        <v>24976.959999999999</v>
      </c>
      <c r="C183" s="355"/>
      <c r="D183" s="275"/>
      <c r="E183" s="275"/>
      <c r="F183" s="275"/>
      <c r="G183" s="349"/>
      <c r="H183" s="262"/>
    </row>
    <row r="184" spans="1:8" ht="15.75" x14ac:dyDescent="0.25">
      <c r="A184" s="239" t="s">
        <v>121</v>
      </c>
      <c r="B184" s="328">
        <v>5884.2199999999993</v>
      </c>
      <c r="C184" s="353"/>
      <c r="D184" s="275"/>
      <c r="E184" s="275"/>
      <c r="F184" s="275"/>
      <c r="G184" s="349"/>
      <c r="H184" s="262"/>
    </row>
    <row r="185" spans="1:8" ht="16.5" thickBot="1" x14ac:dyDescent="0.3">
      <c r="A185" s="239" t="s">
        <v>122</v>
      </c>
      <c r="B185" s="328">
        <v>381.73</v>
      </c>
      <c r="C185" s="354"/>
      <c r="D185" s="275"/>
      <c r="E185" s="275"/>
      <c r="F185" s="275"/>
      <c r="G185" s="349"/>
      <c r="H185" s="262"/>
    </row>
    <row r="186" spans="1:8" ht="16.5" thickBot="1" x14ac:dyDescent="0.3">
      <c r="A186" s="272" t="s">
        <v>123</v>
      </c>
      <c r="B186" s="329">
        <v>172218.1</v>
      </c>
      <c r="C186" s="354"/>
      <c r="D186" s="342"/>
      <c r="E186" s="342"/>
      <c r="F186" s="342"/>
      <c r="G186" s="342"/>
      <c r="H186" s="262"/>
    </row>
    <row r="187" spans="1:8" ht="15.75" x14ac:dyDescent="0.25">
      <c r="A187" s="242" t="s">
        <v>124</v>
      </c>
      <c r="B187" s="327">
        <v>9086.67</v>
      </c>
      <c r="C187" s="353"/>
      <c r="D187" s="275"/>
      <c r="E187" s="275"/>
      <c r="F187" s="275"/>
      <c r="G187" s="349"/>
      <c r="H187" s="262"/>
    </row>
    <row r="188" spans="1:8" ht="15.75" x14ac:dyDescent="0.25">
      <c r="A188" s="239" t="s">
        <v>125</v>
      </c>
      <c r="B188" s="328">
        <v>0</v>
      </c>
      <c r="C188" s="353"/>
      <c r="D188" s="275"/>
      <c r="E188" s="275"/>
      <c r="F188" s="275"/>
      <c r="G188" s="349"/>
      <c r="H188" s="262"/>
    </row>
    <row r="189" spans="1:8" ht="15.75" x14ac:dyDescent="0.25">
      <c r="A189" s="239" t="s">
        <v>126</v>
      </c>
      <c r="B189" s="328">
        <v>2574.4500000000003</v>
      </c>
      <c r="C189" s="353"/>
      <c r="D189" s="275"/>
      <c r="E189" s="275"/>
      <c r="F189" s="275"/>
      <c r="G189" s="349"/>
      <c r="H189" s="262"/>
    </row>
    <row r="190" spans="1:8" ht="15.75" x14ac:dyDescent="0.25">
      <c r="A190" s="239" t="s">
        <v>127</v>
      </c>
      <c r="B190" s="328">
        <v>35752.729999999996</v>
      </c>
      <c r="C190" s="353"/>
      <c r="D190" s="275"/>
      <c r="E190" s="275"/>
      <c r="F190" s="275"/>
      <c r="G190" s="349"/>
      <c r="H190" s="262"/>
    </row>
    <row r="191" spans="1:8" ht="15.75" x14ac:dyDescent="0.25">
      <c r="A191" s="239" t="s">
        <v>128</v>
      </c>
      <c r="B191" s="328">
        <v>0</v>
      </c>
      <c r="C191" s="353"/>
      <c r="D191" s="236"/>
      <c r="E191" s="275"/>
      <c r="F191" s="275"/>
      <c r="G191" s="349"/>
      <c r="H191" s="262"/>
    </row>
    <row r="192" spans="1:8" ht="15.75" x14ac:dyDescent="0.25">
      <c r="A192" s="239" t="s">
        <v>129</v>
      </c>
      <c r="B192" s="328">
        <v>46132</v>
      </c>
      <c r="C192" s="355"/>
      <c r="D192" s="275"/>
      <c r="E192" s="275"/>
      <c r="F192" s="275"/>
      <c r="G192" s="349"/>
      <c r="H192" s="262"/>
    </row>
    <row r="193" spans="1:8" ht="15.75" x14ac:dyDescent="0.25">
      <c r="A193" s="239" t="s">
        <v>130</v>
      </c>
      <c r="B193" s="328">
        <v>12322.71</v>
      </c>
      <c r="C193" s="353"/>
      <c r="D193" s="275"/>
      <c r="E193" s="275"/>
      <c r="F193" s="275"/>
      <c r="G193" s="349"/>
      <c r="H193" s="262"/>
    </row>
    <row r="194" spans="1:8" ht="15.75" x14ac:dyDescent="0.25">
      <c r="A194" s="239" t="s">
        <v>131</v>
      </c>
      <c r="B194" s="328">
        <v>0</v>
      </c>
      <c r="C194" s="353"/>
      <c r="D194" s="275"/>
      <c r="E194" s="275"/>
      <c r="F194" s="275"/>
      <c r="G194" s="349"/>
      <c r="H194" s="262"/>
    </row>
    <row r="195" spans="1:8" ht="15.75" x14ac:dyDescent="0.25">
      <c r="A195" s="239" t="s">
        <v>132</v>
      </c>
      <c r="B195" s="328">
        <v>28501.21</v>
      </c>
      <c r="C195" s="353"/>
      <c r="D195" s="275"/>
      <c r="E195" s="275"/>
      <c r="F195" s="275"/>
      <c r="G195" s="349"/>
      <c r="H195" s="262"/>
    </row>
    <row r="196" spans="1:8" ht="15.75" x14ac:dyDescent="0.25">
      <c r="A196" s="239" t="s">
        <v>133</v>
      </c>
      <c r="B196" s="328">
        <v>460.32</v>
      </c>
      <c r="C196" s="353"/>
      <c r="D196" s="275"/>
      <c r="E196" s="275"/>
      <c r="F196" s="275"/>
      <c r="G196" s="349"/>
      <c r="H196" s="262"/>
    </row>
    <row r="197" spans="1:8" ht="15.75" x14ac:dyDescent="0.25">
      <c r="A197" s="239" t="s">
        <v>134</v>
      </c>
      <c r="B197" s="328">
        <v>0</v>
      </c>
      <c r="C197" s="353"/>
      <c r="D197" s="275"/>
      <c r="E197" s="275"/>
      <c r="F197" s="275"/>
      <c r="G197" s="349"/>
      <c r="H197" s="262"/>
    </row>
    <row r="198" spans="1:8" ht="15.75" x14ac:dyDescent="0.25">
      <c r="A198" s="239" t="s">
        <v>135</v>
      </c>
      <c r="B198" s="328">
        <v>568.88</v>
      </c>
      <c r="C198" s="353"/>
      <c r="D198" s="275"/>
      <c r="E198" s="275"/>
      <c r="F198" s="275"/>
      <c r="G198" s="349"/>
      <c r="H198" s="262"/>
    </row>
    <row r="199" spans="1:8" ht="15.75" x14ac:dyDescent="0.25">
      <c r="A199" s="239" t="s">
        <v>136</v>
      </c>
      <c r="B199" s="328">
        <v>31512.93</v>
      </c>
      <c r="C199" s="353"/>
      <c r="D199" s="275"/>
      <c r="E199" s="275"/>
      <c r="F199" s="275"/>
      <c r="G199" s="349"/>
      <c r="H199" s="262"/>
    </row>
    <row r="200" spans="1:8" ht="15.75" x14ac:dyDescent="0.25">
      <c r="A200" s="239" t="s">
        <v>137</v>
      </c>
      <c r="B200" s="328">
        <v>0</v>
      </c>
      <c r="C200" s="353"/>
      <c r="D200" s="275"/>
      <c r="E200" s="275"/>
      <c r="F200" s="275"/>
      <c r="G200" s="349"/>
      <c r="H200" s="262"/>
    </row>
    <row r="201" spans="1:8" ht="15.75" x14ac:dyDescent="0.25">
      <c r="A201" s="239" t="s">
        <v>138</v>
      </c>
      <c r="B201" s="332">
        <v>2716.4700000000003</v>
      </c>
      <c r="C201" s="353"/>
      <c r="D201" s="275"/>
      <c r="E201" s="275"/>
      <c r="F201" s="275"/>
      <c r="G201" s="349"/>
      <c r="H201" s="262"/>
    </row>
    <row r="202" spans="1:8" ht="15.75" x14ac:dyDescent="0.25">
      <c r="A202" s="239" t="s">
        <v>139</v>
      </c>
      <c r="B202" s="332">
        <v>0</v>
      </c>
      <c r="C202" s="353"/>
      <c r="D202" s="275"/>
      <c r="E202" s="275"/>
      <c r="F202" s="275"/>
      <c r="G202" s="349"/>
      <c r="H202" s="262"/>
    </row>
    <row r="203" spans="1:8" ht="16.5" thickBot="1" x14ac:dyDescent="0.3">
      <c r="A203" s="239" t="s">
        <v>140</v>
      </c>
      <c r="B203" s="332">
        <v>2589.73</v>
      </c>
      <c r="C203" s="354"/>
      <c r="D203" s="275"/>
      <c r="E203" s="275"/>
      <c r="F203" s="275"/>
      <c r="G203" s="349"/>
      <c r="H203" s="262"/>
    </row>
    <row r="204" spans="1:8" ht="16.5" thickBot="1" x14ac:dyDescent="0.3">
      <c r="A204" s="272" t="s">
        <v>141</v>
      </c>
      <c r="B204" s="329">
        <v>165292.97999999998</v>
      </c>
      <c r="C204" s="354"/>
      <c r="D204" s="342"/>
      <c r="E204" s="342"/>
      <c r="F204" s="342"/>
      <c r="G204" s="342"/>
      <c r="H204" s="262"/>
    </row>
    <row r="205" spans="1:8" ht="15.75" x14ac:dyDescent="0.25">
      <c r="A205" s="242" t="s">
        <v>142</v>
      </c>
      <c r="B205" s="327">
        <v>41064.049999999996</v>
      </c>
      <c r="C205" s="353"/>
      <c r="D205" s="275"/>
      <c r="E205" s="275"/>
      <c r="F205" s="275"/>
      <c r="G205" s="349"/>
      <c r="H205" s="262"/>
    </row>
    <row r="206" spans="1:8" ht="15.75" x14ac:dyDescent="0.25">
      <c r="A206" s="239" t="s">
        <v>143</v>
      </c>
      <c r="B206" s="328">
        <v>3776.9</v>
      </c>
      <c r="C206" s="353"/>
      <c r="D206" s="236"/>
      <c r="E206" s="275"/>
      <c r="F206" s="275"/>
      <c r="G206" s="349"/>
      <c r="H206" s="262"/>
    </row>
    <row r="207" spans="1:8" ht="15.75" x14ac:dyDescent="0.25">
      <c r="A207" s="239" t="s">
        <v>144</v>
      </c>
      <c r="B207" s="328">
        <v>50737.54</v>
      </c>
      <c r="C207" s="355"/>
      <c r="D207" s="275"/>
      <c r="E207" s="275"/>
      <c r="F207" s="275"/>
      <c r="G207" s="349"/>
      <c r="H207" s="262"/>
    </row>
    <row r="208" spans="1:8" ht="15.75" x14ac:dyDescent="0.25">
      <c r="A208" s="239" t="s">
        <v>145</v>
      </c>
      <c r="B208" s="328">
        <v>190.19</v>
      </c>
      <c r="C208" s="353"/>
      <c r="D208" s="275"/>
      <c r="E208" s="275"/>
      <c r="F208" s="275"/>
      <c r="G208" s="349"/>
      <c r="H208" s="262"/>
    </row>
    <row r="209" spans="1:8" ht="15.75" x14ac:dyDescent="0.25">
      <c r="A209" s="239" t="s">
        <v>282</v>
      </c>
      <c r="B209" s="328">
        <v>0</v>
      </c>
      <c r="C209" s="353"/>
      <c r="D209" s="275"/>
      <c r="E209" s="275"/>
      <c r="F209" s="275"/>
      <c r="G209" s="349"/>
      <c r="H209" s="262"/>
    </row>
    <row r="210" spans="1:8" ht="15.75" x14ac:dyDescent="0.25">
      <c r="A210" s="239" t="s">
        <v>283</v>
      </c>
      <c r="B210" s="328">
        <v>0</v>
      </c>
      <c r="C210" s="353"/>
      <c r="D210" s="275"/>
      <c r="E210" s="275"/>
      <c r="F210" s="275"/>
      <c r="G210" s="349"/>
      <c r="H210" s="262"/>
    </row>
    <row r="211" spans="1:8" ht="15.75" x14ac:dyDescent="0.25">
      <c r="A211" s="239" t="s">
        <v>284</v>
      </c>
      <c r="B211" s="328">
        <v>0</v>
      </c>
      <c r="C211" s="353"/>
      <c r="D211" s="275"/>
      <c r="E211" s="275"/>
      <c r="F211" s="275"/>
      <c r="G211" s="349"/>
      <c r="H211" s="262"/>
    </row>
    <row r="212" spans="1:8" ht="15.75" x14ac:dyDescent="0.25">
      <c r="A212" s="239" t="s">
        <v>285</v>
      </c>
      <c r="B212" s="328">
        <v>0</v>
      </c>
      <c r="C212" s="353"/>
      <c r="D212" s="275"/>
      <c r="E212" s="275"/>
      <c r="F212" s="275"/>
      <c r="G212" s="349"/>
      <c r="H212" s="262"/>
    </row>
    <row r="213" spans="1:8" ht="15.75" x14ac:dyDescent="0.25">
      <c r="A213" s="239" t="s">
        <v>286</v>
      </c>
      <c r="B213" s="328">
        <v>0</v>
      </c>
      <c r="C213" s="353"/>
      <c r="D213" s="275"/>
      <c r="E213" s="275"/>
      <c r="F213" s="275"/>
      <c r="G213" s="349"/>
      <c r="H213" s="262"/>
    </row>
    <row r="214" spans="1:8" ht="15.75" x14ac:dyDescent="0.25">
      <c r="A214" s="239" t="s">
        <v>287</v>
      </c>
      <c r="B214" s="328">
        <v>0</v>
      </c>
      <c r="C214" s="353"/>
      <c r="D214" s="275"/>
      <c r="E214" s="275"/>
      <c r="F214" s="275"/>
      <c r="G214" s="349"/>
      <c r="H214" s="262"/>
    </row>
    <row r="215" spans="1:8" ht="15.75" x14ac:dyDescent="0.25">
      <c r="A215" s="239" t="s">
        <v>288</v>
      </c>
      <c r="B215" s="328">
        <v>0</v>
      </c>
      <c r="C215" s="353"/>
      <c r="D215" s="275"/>
      <c r="E215" s="275"/>
      <c r="F215" s="275"/>
      <c r="G215" s="349"/>
      <c r="H215" s="262"/>
    </row>
    <row r="216" spans="1:8" ht="15.75" x14ac:dyDescent="0.25">
      <c r="A216" s="239" t="s">
        <v>211</v>
      </c>
      <c r="B216" s="328">
        <v>1016</v>
      </c>
      <c r="C216" s="353"/>
      <c r="D216" s="275"/>
      <c r="E216" s="275"/>
      <c r="F216" s="275"/>
      <c r="G216" s="349"/>
      <c r="H216" s="262"/>
    </row>
    <row r="217" spans="1:8" ht="15.75" x14ac:dyDescent="0.25">
      <c r="A217" s="239" t="s">
        <v>289</v>
      </c>
      <c r="B217" s="328">
        <v>0</v>
      </c>
      <c r="C217" s="353"/>
      <c r="D217" s="275"/>
      <c r="E217" s="275"/>
      <c r="F217" s="275"/>
      <c r="G217" s="349"/>
      <c r="H217" s="262"/>
    </row>
    <row r="218" spans="1:8" ht="15.75" x14ac:dyDescent="0.25">
      <c r="A218" s="239" t="s">
        <v>290</v>
      </c>
      <c r="B218" s="328">
        <v>0</v>
      </c>
      <c r="C218" s="353"/>
      <c r="D218" s="275"/>
      <c r="E218" s="275"/>
      <c r="F218" s="275"/>
      <c r="G218" s="349"/>
      <c r="H218" s="262"/>
    </row>
    <row r="219" spans="1:8" ht="15.75" x14ac:dyDescent="0.25">
      <c r="A219" s="239" t="s">
        <v>291</v>
      </c>
      <c r="B219" s="328">
        <v>21875.49</v>
      </c>
      <c r="C219" s="353"/>
      <c r="D219" s="275"/>
      <c r="E219" s="275"/>
      <c r="F219" s="275"/>
      <c r="G219" s="349"/>
      <c r="H219" s="262"/>
    </row>
    <row r="220" spans="1:8" ht="15.75" x14ac:dyDescent="0.25">
      <c r="A220" s="239" t="s">
        <v>292</v>
      </c>
      <c r="B220" s="328">
        <v>0</v>
      </c>
      <c r="C220" s="353"/>
      <c r="D220" s="275"/>
      <c r="E220" s="275"/>
      <c r="F220" s="275"/>
      <c r="G220" s="349"/>
      <c r="H220" s="262"/>
    </row>
    <row r="221" spans="1:8" ht="15.75" x14ac:dyDescent="0.25">
      <c r="A221" s="239" t="s">
        <v>293</v>
      </c>
      <c r="B221" s="328">
        <v>0</v>
      </c>
      <c r="C221" s="353"/>
      <c r="D221" s="275"/>
      <c r="E221" s="275"/>
      <c r="F221" s="275"/>
      <c r="G221" s="349"/>
      <c r="H221" s="262"/>
    </row>
    <row r="222" spans="1:8" ht="15.75" x14ac:dyDescent="0.25">
      <c r="A222" s="239" t="s">
        <v>146</v>
      </c>
      <c r="B222" s="328">
        <v>4400</v>
      </c>
      <c r="C222" s="353"/>
      <c r="D222" s="275"/>
      <c r="E222" s="275"/>
      <c r="F222" s="275"/>
      <c r="G222" s="349"/>
      <c r="H222" s="262"/>
    </row>
    <row r="223" spans="1:8" ht="15.75" x14ac:dyDescent="0.25">
      <c r="A223" s="239" t="s">
        <v>147</v>
      </c>
      <c r="B223" s="328">
        <v>134.39999999999998</v>
      </c>
      <c r="C223" s="353"/>
      <c r="D223" s="275"/>
      <c r="E223" s="275"/>
      <c r="F223" s="275"/>
      <c r="G223" s="349"/>
      <c r="H223" s="262"/>
    </row>
    <row r="224" spans="1:8" ht="15.75" x14ac:dyDescent="0.25">
      <c r="A224" s="239" t="s">
        <v>148</v>
      </c>
      <c r="B224" s="328">
        <v>34262.29</v>
      </c>
      <c r="C224" s="353"/>
      <c r="D224" s="275"/>
      <c r="E224" s="275"/>
      <c r="F224" s="275"/>
      <c r="G224" s="349"/>
      <c r="H224" s="262"/>
    </row>
    <row r="225" spans="1:8" ht="15.75" x14ac:dyDescent="0.25">
      <c r="A225" s="239" t="s">
        <v>149</v>
      </c>
      <c r="B225" s="328">
        <v>7836.119999999999</v>
      </c>
      <c r="C225" s="353"/>
      <c r="D225" s="275"/>
      <c r="E225" s="275"/>
      <c r="F225" s="275"/>
      <c r="G225" s="349"/>
      <c r="H225" s="262"/>
    </row>
    <row r="226" spans="1:8" ht="16.5" thickBot="1" x14ac:dyDescent="0.3">
      <c r="A226" s="239" t="s">
        <v>150</v>
      </c>
      <c r="B226" s="328">
        <v>0</v>
      </c>
      <c r="C226" s="354"/>
      <c r="D226" s="275"/>
      <c r="E226" s="275"/>
      <c r="F226" s="275"/>
      <c r="G226" s="349"/>
      <c r="H226" s="262"/>
    </row>
    <row r="227" spans="1:8" ht="16.5" thickBot="1" x14ac:dyDescent="0.3">
      <c r="A227" s="272" t="s">
        <v>151</v>
      </c>
      <c r="B227" s="329">
        <v>82413.289999999994</v>
      </c>
      <c r="C227" s="354"/>
      <c r="D227" s="342"/>
      <c r="E227" s="342"/>
      <c r="F227" s="342"/>
      <c r="G227" s="342"/>
      <c r="H227" s="262"/>
    </row>
    <row r="228" spans="1:8" ht="15.75" x14ac:dyDescent="0.25">
      <c r="A228" s="242" t="s">
        <v>152</v>
      </c>
      <c r="B228" s="327">
        <v>0</v>
      </c>
      <c r="C228" s="353"/>
      <c r="D228" s="275"/>
      <c r="E228" s="275"/>
      <c r="F228" s="275"/>
      <c r="G228" s="349"/>
      <c r="H228" s="262"/>
    </row>
    <row r="229" spans="1:8" ht="15.75" x14ac:dyDescent="0.25">
      <c r="A229" s="239" t="s">
        <v>153</v>
      </c>
      <c r="B229" s="328">
        <v>4166.1899999999996</v>
      </c>
      <c r="C229" s="353"/>
      <c r="D229" s="275"/>
      <c r="E229" s="275"/>
      <c r="F229" s="275"/>
      <c r="G229" s="349"/>
      <c r="H229" s="262"/>
    </row>
    <row r="230" spans="1:8" ht="15.75" x14ac:dyDescent="0.25">
      <c r="A230" s="239" t="s">
        <v>154</v>
      </c>
      <c r="B230" s="328">
        <v>0</v>
      </c>
      <c r="C230" s="353"/>
      <c r="D230" s="275"/>
      <c r="E230" s="275"/>
      <c r="F230" s="275"/>
      <c r="G230" s="349"/>
      <c r="H230" s="262"/>
    </row>
    <row r="231" spans="1:8" ht="15.75" x14ac:dyDescent="0.25">
      <c r="A231" s="239" t="s">
        <v>294</v>
      </c>
      <c r="B231" s="328">
        <v>0</v>
      </c>
      <c r="C231" s="353"/>
      <c r="D231" s="275"/>
      <c r="E231" s="275"/>
      <c r="F231" s="275"/>
      <c r="G231" s="349"/>
      <c r="H231" s="262"/>
    </row>
    <row r="232" spans="1:8" ht="15.75" x14ac:dyDescent="0.25">
      <c r="A232" s="239" t="s">
        <v>295</v>
      </c>
      <c r="B232" s="328">
        <v>0</v>
      </c>
      <c r="C232" s="353"/>
      <c r="D232" s="275"/>
      <c r="E232" s="275"/>
      <c r="F232" s="275"/>
      <c r="G232" s="349"/>
      <c r="H232" s="262"/>
    </row>
    <row r="233" spans="1:8" ht="15.75" x14ac:dyDescent="0.25">
      <c r="A233" s="239" t="s">
        <v>296</v>
      </c>
      <c r="B233" s="328">
        <v>0</v>
      </c>
      <c r="C233" s="353"/>
      <c r="D233" s="275"/>
      <c r="E233" s="275"/>
      <c r="F233" s="275"/>
      <c r="G233" s="349"/>
      <c r="H233" s="262"/>
    </row>
    <row r="234" spans="1:8" ht="15.75" x14ac:dyDescent="0.25">
      <c r="A234" s="239" t="s">
        <v>155</v>
      </c>
      <c r="B234" s="328">
        <v>3469.6000000000004</v>
      </c>
      <c r="C234" s="353"/>
      <c r="D234" s="236"/>
      <c r="E234" s="275"/>
      <c r="F234" s="275"/>
      <c r="G234" s="349"/>
      <c r="H234" s="262"/>
    </row>
    <row r="235" spans="1:8" ht="15.75" x14ac:dyDescent="0.25">
      <c r="A235" s="239" t="s">
        <v>156</v>
      </c>
      <c r="B235" s="328">
        <v>50328</v>
      </c>
      <c r="C235" s="355"/>
      <c r="D235" s="275"/>
      <c r="E235" s="275"/>
      <c r="F235" s="275"/>
      <c r="G235" s="349"/>
      <c r="H235" s="262"/>
    </row>
    <row r="236" spans="1:8" ht="15.75" x14ac:dyDescent="0.25">
      <c r="A236" s="239" t="s">
        <v>157</v>
      </c>
      <c r="B236" s="328">
        <v>15369.86</v>
      </c>
      <c r="C236" s="353"/>
      <c r="D236" s="275"/>
      <c r="E236" s="275"/>
      <c r="F236" s="275"/>
      <c r="G236" s="349"/>
      <c r="H236" s="262"/>
    </row>
    <row r="237" spans="1:8" ht="15.75" x14ac:dyDescent="0.25">
      <c r="A237" s="239" t="s">
        <v>158</v>
      </c>
      <c r="B237" s="328">
        <v>566.4</v>
      </c>
      <c r="C237" s="353"/>
      <c r="D237" s="275"/>
      <c r="E237" s="275"/>
      <c r="F237" s="275"/>
      <c r="G237" s="349"/>
      <c r="H237" s="262"/>
    </row>
    <row r="238" spans="1:8" ht="15.75" x14ac:dyDescent="0.25">
      <c r="A238" s="239" t="s">
        <v>159</v>
      </c>
      <c r="B238" s="328">
        <v>5732.16</v>
      </c>
      <c r="C238" s="353"/>
      <c r="D238" s="275"/>
      <c r="E238" s="275"/>
      <c r="F238" s="275"/>
      <c r="G238" s="349"/>
      <c r="H238" s="262"/>
    </row>
    <row r="239" spans="1:8" ht="15.75" x14ac:dyDescent="0.25">
      <c r="A239" s="239" t="s">
        <v>160</v>
      </c>
      <c r="B239" s="328">
        <v>473.36</v>
      </c>
      <c r="C239" s="353"/>
      <c r="D239" s="275"/>
      <c r="E239" s="275"/>
      <c r="F239" s="275"/>
      <c r="G239" s="349"/>
      <c r="H239" s="262"/>
    </row>
    <row r="240" spans="1:8" ht="16.5" thickBot="1" x14ac:dyDescent="0.3">
      <c r="A240" s="239" t="s">
        <v>161</v>
      </c>
      <c r="B240" s="332">
        <v>2307.7200000000003</v>
      </c>
      <c r="C240" s="353"/>
      <c r="D240" s="275"/>
      <c r="E240" s="275"/>
      <c r="F240" s="275"/>
      <c r="G240" s="349"/>
      <c r="H240" s="262"/>
    </row>
    <row r="241" spans="1:8" ht="16.5" thickBot="1" x14ac:dyDescent="0.3">
      <c r="A241" s="272" t="s">
        <v>162</v>
      </c>
      <c r="B241" s="329">
        <v>24617.800000000003</v>
      </c>
      <c r="C241" s="354"/>
      <c r="D241" s="342"/>
      <c r="E241" s="342"/>
      <c r="F241" s="342"/>
      <c r="G241" s="342"/>
      <c r="H241" s="262"/>
    </row>
    <row r="242" spans="1:8" ht="15.75" x14ac:dyDescent="0.25">
      <c r="A242" s="242" t="s">
        <v>163</v>
      </c>
      <c r="B242" s="327">
        <v>1182.56</v>
      </c>
      <c r="C242" s="353"/>
      <c r="D242" s="275"/>
      <c r="E242" s="275"/>
      <c r="F242" s="275"/>
      <c r="G242" s="349"/>
      <c r="H242" s="262"/>
    </row>
    <row r="243" spans="1:8" ht="15.75" x14ac:dyDescent="0.25">
      <c r="A243" s="239" t="s">
        <v>164</v>
      </c>
      <c r="B243" s="328">
        <v>0</v>
      </c>
      <c r="C243" s="353"/>
      <c r="D243" s="275"/>
      <c r="E243" s="275"/>
      <c r="F243" s="275"/>
      <c r="G243" s="349"/>
      <c r="H243" s="262"/>
    </row>
    <row r="244" spans="1:8" ht="15.75" x14ac:dyDescent="0.25">
      <c r="A244" s="239" t="s">
        <v>297</v>
      </c>
      <c r="B244" s="328">
        <v>0</v>
      </c>
      <c r="C244" s="353"/>
      <c r="D244" s="275"/>
      <c r="E244" s="275"/>
      <c r="F244" s="275"/>
      <c r="G244" s="349"/>
      <c r="H244" s="262"/>
    </row>
    <row r="245" spans="1:8" ht="15.75" x14ac:dyDescent="0.25">
      <c r="A245" s="239" t="s">
        <v>214</v>
      </c>
      <c r="B245" s="328">
        <v>79.849999999999994</v>
      </c>
      <c r="C245" s="353"/>
      <c r="D245" s="275"/>
      <c r="E245" s="275"/>
      <c r="F245" s="275"/>
      <c r="G245" s="349"/>
      <c r="H245" s="262"/>
    </row>
    <row r="246" spans="1:8" ht="15.75" x14ac:dyDescent="0.25">
      <c r="A246" s="239" t="s">
        <v>298</v>
      </c>
      <c r="B246" s="328">
        <v>0</v>
      </c>
      <c r="C246" s="353"/>
      <c r="D246" s="275"/>
      <c r="E246" s="275"/>
      <c r="F246" s="275"/>
      <c r="G246" s="349"/>
      <c r="H246" s="262"/>
    </row>
    <row r="247" spans="1:8" ht="15.75" x14ac:dyDescent="0.25">
      <c r="A247" s="239" t="s">
        <v>299</v>
      </c>
      <c r="B247" s="328">
        <v>0</v>
      </c>
      <c r="C247" s="353"/>
      <c r="D247" s="275"/>
      <c r="E247" s="275"/>
      <c r="F247" s="275"/>
      <c r="G247" s="349"/>
      <c r="H247" s="262"/>
    </row>
    <row r="248" spans="1:8" ht="15.75" x14ac:dyDescent="0.25">
      <c r="A248" s="239" t="s">
        <v>300</v>
      </c>
      <c r="B248" s="328">
        <v>0</v>
      </c>
      <c r="C248" s="353"/>
      <c r="D248" s="275"/>
      <c r="E248" s="275"/>
      <c r="F248" s="275"/>
      <c r="G248" s="349"/>
      <c r="H248" s="262"/>
    </row>
    <row r="249" spans="1:8" ht="15.75" x14ac:dyDescent="0.25">
      <c r="A249" s="239" t="s">
        <v>213</v>
      </c>
      <c r="B249" s="328">
        <v>77.290000000000006</v>
      </c>
      <c r="C249" s="353"/>
      <c r="D249" s="275"/>
      <c r="E249" s="275"/>
      <c r="F249" s="275"/>
      <c r="G249" s="349"/>
      <c r="H249" s="262"/>
    </row>
    <row r="250" spans="1:8" ht="15.75" x14ac:dyDescent="0.25">
      <c r="A250" s="239" t="s">
        <v>301</v>
      </c>
      <c r="B250" s="328">
        <v>0</v>
      </c>
      <c r="C250" s="353"/>
      <c r="D250" s="275"/>
      <c r="E250" s="275"/>
      <c r="F250" s="275"/>
      <c r="G250" s="349"/>
      <c r="H250" s="262"/>
    </row>
    <row r="251" spans="1:8" ht="15.75" x14ac:dyDescent="0.25">
      <c r="A251" s="239" t="s">
        <v>302</v>
      </c>
      <c r="B251" s="328">
        <v>0</v>
      </c>
      <c r="C251" s="353"/>
      <c r="D251" s="275"/>
      <c r="E251" s="275"/>
      <c r="F251" s="275"/>
      <c r="G251" s="349"/>
      <c r="H251" s="262"/>
    </row>
    <row r="252" spans="1:8" ht="15.75" x14ac:dyDescent="0.25">
      <c r="A252" s="239" t="s">
        <v>303</v>
      </c>
      <c r="B252" s="328">
        <v>0</v>
      </c>
      <c r="C252" s="353"/>
      <c r="D252" s="275"/>
      <c r="E252" s="275"/>
      <c r="F252" s="275"/>
      <c r="G252" s="349"/>
      <c r="H252" s="262"/>
    </row>
    <row r="253" spans="1:8" ht="15.75" x14ac:dyDescent="0.25">
      <c r="A253" s="239" t="s">
        <v>304</v>
      </c>
      <c r="B253" s="328">
        <v>0</v>
      </c>
      <c r="C253" s="353"/>
      <c r="D253" s="275"/>
      <c r="E253" s="275"/>
      <c r="F253" s="275"/>
      <c r="G253" s="349"/>
      <c r="H253" s="262"/>
    </row>
    <row r="254" spans="1:8" ht="15.75" x14ac:dyDescent="0.25">
      <c r="A254" s="239" t="s">
        <v>305</v>
      </c>
      <c r="B254" s="328">
        <v>0</v>
      </c>
      <c r="C254" s="353"/>
      <c r="D254" s="275"/>
      <c r="E254" s="275"/>
      <c r="F254" s="275"/>
      <c r="G254" s="349"/>
      <c r="H254" s="262"/>
    </row>
    <row r="255" spans="1:8" ht="15.75" x14ac:dyDescent="0.25">
      <c r="A255" s="239" t="s">
        <v>306</v>
      </c>
      <c r="B255" s="328">
        <v>0</v>
      </c>
      <c r="C255" s="353"/>
      <c r="D255" s="275"/>
      <c r="E255" s="275"/>
      <c r="F255" s="275"/>
      <c r="G255" s="349"/>
      <c r="H255" s="262"/>
    </row>
    <row r="256" spans="1:8" ht="15.75" x14ac:dyDescent="0.25">
      <c r="A256" s="239" t="s">
        <v>307</v>
      </c>
      <c r="B256" s="328">
        <v>0</v>
      </c>
      <c r="C256" s="353"/>
      <c r="D256" s="275"/>
      <c r="E256" s="275"/>
      <c r="F256" s="275"/>
      <c r="G256" s="349"/>
      <c r="H256" s="262"/>
    </row>
    <row r="257" spans="1:8" ht="15.75" x14ac:dyDescent="0.25">
      <c r="A257" s="239" t="s">
        <v>308</v>
      </c>
      <c r="B257" s="328">
        <v>0</v>
      </c>
      <c r="C257" s="353"/>
      <c r="D257" s="275"/>
      <c r="E257" s="275"/>
      <c r="F257" s="275"/>
      <c r="G257" s="349"/>
      <c r="H257" s="262"/>
    </row>
    <row r="258" spans="1:8" ht="15.75" x14ac:dyDescent="0.25">
      <c r="A258" s="239" t="s">
        <v>309</v>
      </c>
      <c r="B258" s="328">
        <v>0</v>
      </c>
      <c r="C258" s="353"/>
      <c r="D258" s="275"/>
      <c r="E258" s="275"/>
      <c r="F258" s="275"/>
      <c r="G258" s="349"/>
      <c r="H258" s="262"/>
    </row>
    <row r="259" spans="1:8" ht="15.75" x14ac:dyDescent="0.25">
      <c r="A259" s="239" t="s">
        <v>310</v>
      </c>
      <c r="B259" s="328">
        <v>0</v>
      </c>
      <c r="C259" s="353"/>
      <c r="D259" s="250"/>
      <c r="E259" s="275"/>
      <c r="F259" s="275"/>
      <c r="G259" s="349"/>
      <c r="H259" s="262"/>
    </row>
    <row r="260" spans="1:8" ht="15.75" x14ac:dyDescent="0.25">
      <c r="A260" s="239" t="s">
        <v>165</v>
      </c>
      <c r="B260" s="328">
        <v>7730.13</v>
      </c>
      <c r="C260" s="355"/>
      <c r="D260" s="275"/>
      <c r="E260" s="275"/>
      <c r="F260" s="275"/>
      <c r="G260" s="349"/>
      <c r="H260" s="262"/>
    </row>
    <row r="261" spans="1:8" ht="15.75" x14ac:dyDescent="0.25">
      <c r="A261" s="239" t="s">
        <v>166</v>
      </c>
      <c r="B261" s="328">
        <v>13614.96</v>
      </c>
      <c r="C261" s="353"/>
      <c r="D261" s="275"/>
      <c r="E261" s="275"/>
      <c r="F261" s="275"/>
      <c r="G261" s="349"/>
      <c r="H261" s="262"/>
    </row>
    <row r="262" spans="1:8" ht="15.75" x14ac:dyDescent="0.25">
      <c r="A262" s="239" t="s">
        <v>167</v>
      </c>
      <c r="B262" s="328">
        <v>0</v>
      </c>
      <c r="C262" s="353"/>
      <c r="D262" s="275"/>
      <c r="E262" s="275"/>
      <c r="F262" s="275"/>
      <c r="G262" s="349"/>
      <c r="H262" s="262"/>
    </row>
    <row r="263" spans="1:8" ht="15.75" x14ac:dyDescent="0.25">
      <c r="A263" s="239" t="s">
        <v>168</v>
      </c>
      <c r="B263" s="328">
        <v>1839.36</v>
      </c>
      <c r="C263" s="353"/>
      <c r="D263" s="275"/>
      <c r="E263" s="275"/>
      <c r="F263" s="275"/>
      <c r="G263" s="349"/>
      <c r="H263" s="262"/>
    </row>
    <row r="264" spans="1:8" ht="16.5" thickBot="1" x14ac:dyDescent="0.3">
      <c r="A264" s="239" t="s">
        <v>169</v>
      </c>
      <c r="B264" s="328">
        <v>93.65</v>
      </c>
      <c r="C264" s="354"/>
      <c r="D264" s="275"/>
      <c r="E264" s="275"/>
      <c r="F264" s="275"/>
      <c r="G264" s="349"/>
      <c r="H264" s="262"/>
    </row>
    <row r="265" spans="1:8" ht="16.5" thickBot="1" x14ac:dyDescent="0.3">
      <c r="A265" s="272" t="s">
        <v>170</v>
      </c>
      <c r="B265" s="329">
        <v>45759.57</v>
      </c>
      <c r="C265" s="354"/>
      <c r="D265" s="350"/>
      <c r="E265" s="350"/>
      <c r="F265" s="350"/>
      <c r="G265" s="350"/>
      <c r="H265" s="262"/>
    </row>
    <row r="266" spans="1:8" ht="15.75" x14ac:dyDescent="0.25">
      <c r="A266" s="242" t="s">
        <v>171</v>
      </c>
      <c r="B266" s="327">
        <v>19349.060000000001</v>
      </c>
      <c r="C266" s="355"/>
      <c r="D266" s="275"/>
      <c r="E266" s="275"/>
      <c r="F266" s="275"/>
      <c r="G266" s="343"/>
      <c r="H266" s="262"/>
    </row>
    <row r="267" spans="1:8" ht="15.75" x14ac:dyDescent="0.25">
      <c r="A267" s="239" t="s">
        <v>172</v>
      </c>
      <c r="B267" s="328">
        <v>2855.48</v>
      </c>
      <c r="C267" s="353"/>
      <c r="D267" s="275"/>
      <c r="E267" s="275"/>
      <c r="F267" s="275"/>
      <c r="G267" s="343"/>
      <c r="H267" s="262"/>
    </row>
    <row r="268" spans="1:8" ht="15.75" x14ac:dyDescent="0.25">
      <c r="A268" s="239" t="s">
        <v>173</v>
      </c>
      <c r="B268" s="328">
        <v>64.8</v>
      </c>
      <c r="C268" s="353"/>
      <c r="D268" s="275"/>
      <c r="E268" s="275"/>
      <c r="F268" s="275"/>
      <c r="G268" s="343"/>
      <c r="H268" s="262"/>
    </row>
    <row r="269" spans="1:8" ht="15.75" x14ac:dyDescent="0.25">
      <c r="A269" s="239" t="s">
        <v>174</v>
      </c>
      <c r="B269" s="328">
        <v>1416</v>
      </c>
      <c r="C269" s="353"/>
      <c r="D269" s="275"/>
      <c r="E269" s="275"/>
      <c r="F269" s="275"/>
      <c r="G269" s="343"/>
      <c r="H269" s="262"/>
    </row>
    <row r="270" spans="1:8" ht="15.75" x14ac:dyDescent="0.25">
      <c r="A270" s="239" t="s">
        <v>311</v>
      </c>
      <c r="B270" s="328">
        <v>0</v>
      </c>
      <c r="C270" s="353"/>
      <c r="D270" s="275"/>
      <c r="E270" s="275"/>
      <c r="F270" s="275"/>
      <c r="G270" s="343"/>
      <c r="H270" s="262"/>
    </row>
    <row r="271" spans="1:8" ht="15.75" x14ac:dyDescent="0.25">
      <c r="A271" s="239" t="s">
        <v>312</v>
      </c>
      <c r="B271" s="328">
        <v>0</v>
      </c>
      <c r="C271" s="353"/>
      <c r="D271" s="275"/>
      <c r="E271" s="275"/>
      <c r="F271" s="275"/>
      <c r="G271" s="343"/>
      <c r="H271" s="262"/>
    </row>
    <row r="272" spans="1:8" ht="15.75" x14ac:dyDescent="0.25">
      <c r="A272" s="239" t="s">
        <v>313</v>
      </c>
      <c r="B272" s="328">
        <v>0</v>
      </c>
      <c r="C272" s="353"/>
      <c r="D272" s="275"/>
      <c r="E272" s="275"/>
      <c r="F272" s="275"/>
      <c r="G272" s="343"/>
      <c r="H272" s="262"/>
    </row>
    <row r="273" spans="1:8" ht="15.75" x14ac:dyDescent="0.25">
      <c r="A273" s="239" t="s">
        <v>314</v>
      </c>
      <c r="B273" s="328">
        <v>0</v>
      </c>
      <c r="C273" s="353"/>
      <c r="D273" s="275"/>
      <c r="E273" s="275"/>
      <c r="F273" s="275"/>
      <c r="G273" s="343"/>
      <c r="H273" s="262"/>
    </row>
    <row r="274" spans="1:8" ht="15.75" x14ac:dyDescent="0.25">
      <c r="A274" s="239" t="s">
        <v>215</v>
      </c>
      <c r="B274" s="328">
        <v>17741.16</v>
      </c>
      <c r="C274" s="353"/>
      <c r="D274" s="275"/>
      <c r="E274" s="275"/>
      <c r="F274" s="275"/>
      <c r="G274" s="343"/>
      <c r="H274" s="262"/>
    </row>
    <row r="275" spans="1:8" ht="15.75" x14ac:dyDescent="0.25">
      <c r="A275" s="239" t="s">
        <v>315</v>
      </c>
      <c r="B275" s="328">
        <v>0</v>
      </c>
      <c r="C275" s="353"/>
      <c r="D275" s="275"/>
      <c r="E275" s="275"/>
      <c r="F275" s="275"/>
      <c r="G275" s="343"/>
      <c r="H275" s="262"/>
    </row>
    <row r="276" spans="1:8" ht="15.75" x14ac:dyDescent="0.25">
      <c r="A276" s="239" t="s">
        <v>316</v>
      </c>
      <c r="B276" s="328">
        <v>0</v>
      </c>
      <c r="C276" s="353"/>
      <c r="D276" s="275"/>
      <c r="E276" s="275"/>
      <c r="F276" s="275"/>
      <c r="G276" s="343"/>
      <c r="H276" s="262"/>
    </row>
    <row r="277" spans="1:8" ht="15.75" x14ac:dyDescent="0.25">
      <c r="A277" s="239" t="s">
        <v>317</v>
      </c>
      <c r="B277" s="328">
        <v>0</v>
      </c>
      <c r="C277" s="353"/>
      <c r="D277" s="275"/>
      <c r="E277" s="275"/>
      <c r="F277" s="275"/>
      <c r="G277" s="343"/>
      <c r="H277" s="262"/>
    </row>
    <row r="278" spans="1:8" ht="15.75" x14ac:dyDescent="0.25">
      <c r="A278" s="239" t="s">
        <v>175</v>
      </c>
      <c r="B278" s="328">
        <v>634.4</v>
      </c>
      <c r="C278" s="353"/>
      <c r="D278" s="275"/>
      <c r="E278" s="275"/>
      <c r="F278" s="275"/>
      <c r="G278" s="343"/>
      <c r="H278" s="262"/>
    </row>
    <row r="279" spans="1:8" ht="15.75" x14ac:dyDescent="0.25">
      <c r="A279" s="239" t="s">
        <v>176</v>
      </c>
      <c r="B279" s="328">
        <v>870.4</v>
      </c>
      <c r="C279" s="353"/>
      <c r="D279" s="275"/>
      <c r="E279" s="275"/>
      <c r="F279" s="275"/>
      <c r="G279" s="343"/>
      <c r="H279" s="262"/>
    </row>
    <row r="280" spans="1:8" ht="15.75" x14ac:dyDescent="0.25">
      <c r="A280" s="239" t="s">
        <v>177</v>
      </c>
      <c r="B280" s="328">
        <v>1997.6</v>
      </c>
      <c r="C280" s="353"/>
      <c r="D280" s="275"/>
      <c r="E280" s="275"/>
      <c r="F280" s="275"/>
      <c r="G280" s="343"/>
      <c r="H280" s="262"/>
    </row>
    <row r="281" spans="1:8" ht="15.75" x14ac:dyDescent="0.25">
      <c r="A281" s="239" t="s">
        <v>178</v>
      </c>
      <c r="B281" s="328">
        <v>0</v>
      </c>
      <c r="C281" s="353"/>
      <c r="D281" s="275"/>
      <c r="E281" s="275"/>
      <c r="F281" s="275"/>
      <c r="G281" s="343"/>
      <c r="H281" s="262"/>
    </row>
    <row r="282" spans="1:8" ht="15.75" x14ac:dyDescent="0.25">
      <c r="A282" s="239" t="s">
        <v>179</v>
      </c>
      <c r="B282" s="328">
        <v>0</v>
      </c>
      <c r="C282" s="353"/>
      <c r="D282" s="275"/>
      <c r="E282" s="275"/>
      <c r="F282" s="275"/>
      <c r="G282" s="343"/>
      <c r="H282" s="262"/>
    </row>
    <row r="283" spans="1:8" ht="15.75" x14ac:dyDescent="0.25">
      <c r="A283" s="239" t="s">
        <v>180</v>
      </c>
      <c r="B283" s="332">
        <v>0</v>
      </c>
      <c r="C283" s="353"/>
      <c r="D283" s="275"/>
      <c r="E283" s="275"/>
      <c r="F283" s="275"/>
      <c r="G283" s="343"/>
      <c r="H283" s="262"/>
    </row>
    <row r="284" spans="1:8" ht="15.75" x14ac:dyDescent="0.25">
      <c r="A284" s="239" t="s">
        <v>181</v>
      </c>
      <c r="B284" s="332">
        <v>483.67</v>
      </c>
      <c r="C284" s="353"/>
      <c r="D284" s="275"/>
      <c r="E284" s="275"/>
      <c r="F284" s="275"/>
      <c r="G284" s="343"/>
      <c r="H284" s="262"/>
    </row>
    <row r="285" spans="1:8" ht="16.5" thickBot="1" x14ac:dyDescent="0.3">
      <c r="A285" s="239" t="s">
        <v>182</v>
      </c>
      <c r="B285" s="332">
        <v>347</v>
      </c>
      <c r="C285" s="353"/>
      <c r="D285" s="275"/>
      <c r="E285" s="275"/>
      <c r="F285" s="275"/>
      <c r="G285" s="343"/>
      <c r="H285" s="262"/>
    </row>
    <row r="286" spans="1:8" ht="16.5" thickBot="1" x14ac:dyDescent="0.3">
      <c r="A286" s="272" t="s">
        <v>183</v>
      </c>
      <c r="B286" s="329">
        <v>11394.98</v>
      </c>
      <c r="C286" s="354"/>
      <c r="D286" s="342"/>
      <c r="E286" s="342"/>
      <c r="F286" s="342"/>
      <c r="G286" s="342"/>
      <c r="H286" s="262"/>
    </row>
    <row r="287" spans="1:8" ht="15.75" x14ac:dyDescent="0.25">
      <c r="A287" s="245" t="s">
        <v>184</v>
      </c>
      <c r="B287" s="338">
        <v>1341.6000000000001</v>
      </c>
      <c r="C287" s="353"/>
      <c r="D287" s="275"/>
      <c r="E287" s="275"/>
      <c r="F287" s="275"/>
      <c r="G287" s="349"/>
      <c r="H287" s="262"/>
    </row>
    <row r="288" spans="1:8" ht="15.75" x14ac:dyDescent="0.25">
      <c r="A288" s="246" t="s">
        <v>185</v>
      </c>
      <c r="B288" s="339">
        <v>1744.6399999999999</v>
      </c>
      <c r="C288" s="353"/>
      <c r="D288" s="275"/>
      <c r="E288" s="275"/>
      <c r="F288" s="275"/>
      <c r="G288" s="349"/>
      <c r="H288" s="262"/>
    </row>
    <row r="289" spans="1:8" ht="15.75" x14ac:dyDescent="0.25">
      <c r="A289" s="246" t="s">
        <v>318</v>
      </c>
      <c r="B289" s="339">
        <v>0</v>
      </c>
      <c r="C289" s="353"/>
      <c r="D289" s="275"/>
      <c r="E289" s="275"/>
      <c r="F289" s="275"/>
      <c r="G289" s="349"/>
      <c r="H289" s="262"/>
    </row>
    <row r="290" spans="1:8" ht="15.75" x14ac:dyDescent="0.25">
      <c r="A290" s="246" t="s">
        <v>319</v>
      </c>
      <c r="B290" s="339">
        <v>0</v>
      </c>
      <c r="C290" s="353"/>
      <c r="D290" s="275"/>
      <c r="E290" s="275"/>
      <c r="F290" s="275"/>
      <c r="G290" s="349"/>
      <c r="H290" s="262"/>
    </row>
    <row r="291" spans="1:8" ht="15.75" x14ac:dyDescent="0.25">
      <c r="A291" s="246" t="s">
        <v>320</v>
      </c>
      <c r="B291" s="339">
        <v>0</v>
      </c>
      <c r="C291" s="353"/>
      <c r="D291" s="275"/>
      <c r="E291" s="275"/>
      <c r="F291" s="275"/>
      <c r="G291" s="349"/>
      <c r="H291" s="262"/>
    </row>
    <row r="292" spans="1:8" ht="15.75" x14ac:dyDescent="0.25">
      <c r="A292" s="246" t="s">
        <v>321</v>
      </c>
      <c r="B292" s="339">
        <v>0</v>
      </c>
      <c r="C292" s="353"/>
      <c r="D292" s="275"/>
      <c r="E292" s="275"/>
      <c r="F292" s="275"/>
      <c r="G292" s="349"/>
      <c r="H292" s="262"/>
    </row>
    <row r="293" spans="1:8" ht="15.75" x14ac:dyDescent="0.25">
      <c r="A293" s="246" t="s">
        <v>324</v>
      </c>
      <c r="B293" s="339">
        <v>0</v>
      </c>
      <c r="C293" s="353"/>
      <c r="D293" s="275"/>
      <c r="E293" s="275"/>
      <c r="F293" s="275"/>
      <c r="G293" s="349"/>
      <c r="H293" s="262"/>
    </row>
    <row r="294" spans="1:8" ht="15.75" x14ac:dyDescent="0.25">
      <c r="A294" s="246" t="s">
        <v>322</v>
      </c>
      <c r="B294" s="339">
        <v>0</v>
      </c>
      <c r="C294" s="353"/>
      <c r="D294" s="275"/>
      <c r="E294" s="275"/>
      <c r="F294" s="275"/>
      <c r="G294" s="349"/>
      <c r="H294" s="262"/>
    </row>
    <row r="295" spans="1:8" ht="15.75" x14ac:dyDescent="0.25">
      <c r="A295" s="246" t="s">
        <v>323</v>
      </c>
      <c r="B295" s="339">
        <v>0</v>
      </c>
      <c r="C295" s="353"/>
      <c r="D295" s="236"/>
      <c r="E295" s="275"/>
      <c r="F295" s="275"/>
      <c r="G295" s="349"/>
      <c r="H295" s="262"/>
    </row>
    <row r="296" spans="1:8" ht="15.75" x14ac:dyDescent="0.25">
      <c r="A296" s="246" t="s">
        <v>186</v>
      </c>
      <c r="B296" s="339">
        <v>3637.7799999999997</v>
      </c>
      <c r="C296" s="355"/>
      <c r="D296" s="275"/>
      <c r="E296" s="275"/>
      <c r="F296" s="275"/>
      <c r="G296" s="349"/>
      <c r="H296" s="262"/>
    </row>
    <row r="297" spans="1:8" ht="15.75" x14ac:dyDescent="0.25">
      <c r="A297" s="246" t="s">
        <v>187</v>
      </c>
      <c r="B297" s="339">
        <v>3013.04</v>
      </c>
      <c r="C297" s="353"/>
      <c r="D297" s="275"/>
      <c r="E297" s="275"/>
      <c r="F297" s="275"/>
      <c r="G297" s="349"/>
      <c r="H297" s="262"/>
    </row>
    <row r="298" spans="1:8" ht="15.75" x14ac:dyDescent="0.25">
      <c r="A298" s="246" t="s">
        <v>188</v>
      </c>
      <c r="B298" s="339">
        <v>1353.52</v>
      </c>
      <c r="C298" s="353"/>
      <c r="D298" s="275"/>
      <c r="E298" s="275"/>
      <c r="F298" s="275"/>
      <c r="G298" s="349"/>
      <c r="H298" s="262"/>
    </row>
    <row r="299" spans="1:8" ht="15.75" x14ac:dyDescent="0.25">
      <c r="A299" s="246" t="s">
        <v>189</v>
      </c>
      <c r="B299" s="339">
        <v>126</v>
      </c>
      <c r="C299" s="353"/>
      <c r="D299" s="275"/>
      <c r="E299" s="275"/>
      <c r="F299" s="275"/>
      <c r="G299" s="349"/>
      <c r="H299" s="262"/>
    </row>
    <row r="300" spans="1:8" ht="15.75" x14ac:dyDescent="0.25">
      <c r="A300" s="246" t="s">
        <v>190</v>
      </c>
      <c r="B300" s="339">
        <v>0</v>
      </c>
      <c r="C300" s="353"/>
      <c r="D300" s="275"/>
      <c r="E300" s="275"/>
      <c r="F300" s="275"/>
      <c r="G300" s="349"/>
      <c r="H300" s="262"/>
    </row>
    <row r="301" spans="1:8" ht="15.75" x14ac:dyDescent="0.25">
      <c r="A301" s="246" t="s">
        <v>191</v>
      </c>
      <c r="B301" s="339">
        <v>32.799999999999997</v>
      </c>
      <c r="C301" s="353"/>
      <c r="D301" s="275"/>
      <c r="E301" s="275"/>
      <c r="F301" s="275"/>
      <c r="G301" s="349"/>
      <c r="H301" s="262"/>
    </row>
    <row r="302" spans="1:8" ht="16.5" thickBot="1" x14ac:dyDescent="0.3">
      <c r="A302" s="246" t="s">
        <v>192</v>
      </c>
      <c r="B302" s="339">
        <v>145.6</v>
      </c>
      <c r="C302" s="354"/>
      <c r="D302" s="275"/>
      <c r="E302" s="275"/>
      <c r="F302" s="275"/>
      <c r="G302" s="349"/>
      <c r="H302" s="262"/>
    </row>
    <row r="303" spans="1:8" ht="16.5" thickBot="1" x14ac:dyDescent="0.3">
      <c r="A303" s="272" t="s">
        <v>193</v>
      </c>
      <c r="B303" s="329">
        <v>50199.97</v>
      </c>
      <c r="C303" s="354"/>
      <c r="D303" s="342"/>
      <c r="E303" s="342"/>
      <c r="F303" s="342"/>
      <c r="G303" s="342"/>
      <c r="H303" s="262"/>
    </row>
    <row r="304" spans="1:8" ht="15.75" x14ac:dyDescent="0.25">
      <c r="A304" s="247" t="s">
        <v>325</v>
      </c>
      <c r="B304" s="327">
        <v>0</v>
      </c>
      <c r="C304" s="353"/>
      <c r="D304" s="275"/>
      <c r="E304" s="275"/>
      <c r="F304" s="275"/>
      <c r="G304" s="349"/>
      <c r="H304" s="262"/>
    </row>
    <row r="305" spans="1:8" ht="15.75" x14ac:dyDescent="0.25">
      <c r="A305" s="248" t="s">
        <v>326</v>
      </c>
      <c r="B305" s="328">
        <v>5056.93</v>
      </c>
      <c r="C305" s="353"/>
      <c r="D305" s="275"/>
      <c r="E305" s="275"/>
      <c r="F305" s="275"/>
      <c r="G305" s="349"/>
      <c r="H305" s="262"/>
    </row>
    <row r="306" spans="1:8" ht="15.75" x14ac:dyDescent="0.25">
      <c r="A306" s="248" t="s">
        <v>327</v>
      </c>
      <c r="B306" s="328">
        <v>1746.23</v>
      </c>
      <c r="C306" s="353"/>
      <c r="D306" s="275"/>
      <c r="E306" s="275"/>
      <c r="F306" s="275"/>
      <c r="G306" s="349"/>
      <c r="H306" s="262"/>
    </row>
    <row r="307" spans="1:8" ht="15.75" x14ac:dyDescent="0.25">
      <c r="A307" s="248" t="s">
        <v>328</v>
      </c>
      <c r="B307" s="328">
        <v>3542.2799999999997</v>
      </c>
      <c r="C307" s="353"/>
      <c r="D307" s="275"/>
      <c r="E307" s="275"/>
      <c r="F307" s="275"/>
      <c r="G307" s="349"/>
      <c r="H307" s="262"/>
    </row>
    <row r="308" spans="1:8" ht="15.75" x14ac:dyDescent="0.25">
      <c r="A308" s="248" t="s">
        <v>337</v>
      </c>
      <c r="B308" s="328">
        <v>0</v>
      </c>
      <c r="C308" s="353"/>
      <c r="D308" s="275"/>
      <c r="E308" s="275"/>
      <c r="F308" s="275"/>
      <c r="G308" s="349"/>
      <c r="H308" s="262"/>
    </row>
    <row r="309" spans="1:8" ht="15.75" x14ac:dyDescent="0.25">
      <c r="A309" s="248" t="s">
        <v>338</v>
      </c>
      <c r="B309" s="328">
        <v>0</v>
      </c>
      <c r="C309" s="353"/>
      <c r="D309" s="275"/>
      <c r="E309" s="275"/>
      <c r="F309" s="275"/>
      <c r="G309" s="349"/>
      <c r="H309" s="262"/>
    </row>
    <row r="310" spans="1:8" ht="15.75" x14ac:dyDescent="0.25">
      <c r="A310" s="248" t="s">
        <v>339</v>
      </c>
      <c r="B310" s="328">
        <v>0</v>
      </c>
      <c r="C310" s="353"/>
      <c r="D310" s="275"/>
      <c r="E310" s="275"/>
      <c r="F310" s="275"/>
      <c r="G310" s="349"/>
      <c r="H310" s="262"/>
    </row>
    <row r="311" spans="1:8" ht="15.75" x14ac:dyDescent="0.25">
      <c r="A311" s="248" t="s">
        <v>329</v>
      </c>
      <c r="B311" s="328">
        <v>0</v>
      </c>
      <c r="C311" s="353"/>
      <c r="D311" s="275"/>
      <c r="E311" s="275"/>
      <c r="F311" s="275"/>
      <c r="G311" s="349"/>
      <c r="H311" s="262"/>
    </row>
    <row r="312" spans="1:8" ht="15.75" x14ac:dyDescent="0.25">
      <c r="A312" s="248" t="s">
        <v>330</v>
      </c>
      <c r="B312" s="328">
        <v>0</v>
      </c>
      <c r="C312" s="353"/>
      <c r="D312" s="275"/>
      <c r="E312" s="275"/>
      <c r="F312" s="275"/>
      <c r="G312" s="349"/>
      <c r="H312" s="262"/>
    </row>
    <row r="313" spans="1:8" ht="15.75" x14ac:dyDescent="0.25">
      <c r="A313" s="248" t="s">
        <v>331</v>
      </c>
      <c r="B313" s="328">
        <v>265.64</v>
      </c>
      <c r="C313" s="353"/>
      <c r="D313" s="275"/>
      <c r="E313" s="275"/>
      <c r="F313" s="275"/>
      <c r="G313" s="349"/>
      <c r="H313" s="262"/>
    </row>
    <row r="314" spans="1:8" ht="15.75" x14ac:dyDescent="0.25">
      <c r="A314" s="248" t="s">
        <v>332</v>
      </c>
      <c r="B314" s="328">
        <v>1267.6199999999999</v>
      </c>
      <c r="C314" s="353"/>
      <c r="D314" s="275"/>
      <c r="E314" s="275"/>
      <c r="F314" s="275"/>
      <c r="G314" s="349"/>
      <c r="H314" s="262"/>
    </row>
    <row r="315" spans="1:8" ht="15.75" x14ac:dyDescent="0.25">
      <c r="A315" s="248" t="s">
        <v>333</v>
      </c>
      <c r="B315" s="328">
        <v>11078.76</v>
      </c>
      <c r="C315" s="353"/>
      <c r="D315" s="275"/>
      <c r="E315" s="275"/>
      <c r="F315" s="275"/>
      <c r="G315" s="349"/>
      <c r="H315" s="262"/>
    </row>
    <row r="316" spans="1:8" ht="15.75" x14ac:dyDescent="0.25">
      <c r="A316" s="248" t="s">
        <v>334</v>
      </c>
      <c r="B316" s="332">
        <v>0</v>
      </c>
      <c r="C316" s="353"/>
      <c r="D316" s="275"/>
      <c r="E316" s="275"/>
      <c r="F316" s="275"/>
      <c r="G316" s="349"/>
      <c r="H316" s="262"/>
    </row>
    <row r="317" spans="1:8" ht="15.75" x14ac:dyDescent="0.25">
      <c r="A317" s="248" t="s">
        <v>335</v>
      </c>
      <c r="B317" s="332">
        <v>3023.0299999999997</v>
      </c>
      <c r="C317" s="353"/>
      <c r="D317" s="236"/>
      <c r="E317" s="275"/>
      <c r="F317" s="275"/>
      <c r="G317" s="349"/>
      <c r="H317" s="262"/>
    </row>
    <row r="318" spans="1:8" ht="16.5" thickBot="1" x14ac:dyDescent="0.3">
      <c r="A318" s="249" t="s">
        <v>336</v>
      </c>
      <c r="B318" s="340">
        <v>24219.48</v>
      </c>
      <c r="C318" s="355"/>
      <c r="D318" s="275"/>
      <c r="E318" s="275"/>
      <c r="F318" s="275"/>
      <c r="G318" s="349"/>
      <c r="H318" s="262"/>
    </row>
    <row r="319" spans="1:8" ht="16.5" thickBot="1" x14ac:dyDescent="0.3">
      <c r="A319" s="267" t="s">
        <v>206</v>
      </c>
      <c r="B319" s="341">
        <f>SUM(B38,B54,B70,B90,B105,B116,B139,B152,B166,B186,B204,B227,B241,B265,B286,B303)</f>
        <v>1538271.6900000002</v>
      </c>
      <c r="C319" s="353"/>
      <c r="D319" s="343"/>
      <c r="E319" s="343"/>
      <c r="F319" s="343"/>
      <c r="G319" s="343"/>
      <c r="H319" s="276"/>
    </row>
    <row r="320" spans="1:8" ht="15.75" x14ac:dyDescent="0.25">
      <c r="A320" s="146"/>
      <c r="B320" s="121"/>
      <c r="C320" s="147"/>
    </row>
  </sheetData>
  <mergeCells count="14">
    <mergeCell ref="J6:K6"/>
    <mergeCell ref="B25:B26"/>
    <mergeCell ref="C25:D25"/>
    <mergeCell ref="G25:J25"/>
    <mergeCell ref="L25:M25"/>
    <mergeCell ref="F36:G36"/>
    <mergeCell ref="D1:E1"/>
    <mergeCell ref="A2:I2"/>
    <mergeCell ref="A4:H4"/>
    <mergeCell ref="A6:A7"/>
    <mergeCell ref="B6:B7"/>
    <mergeCell ref="C6:D6"/>
    <mergeCell ref="E6:F6"/>
    <mergeCell ref="G6:H6"/>
  </mergeCells>
  <conditionalFormatting sqref="B320">
    <cfRule type="top10" dxfId="0" priority="3" stopIfTrue="1" rank="5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ПЪРВО ТРИМЕСЕЧИЕ 2016 Г.</vt:lpstr>
      <vt:lpstr>ВТОРО ТРИМЕСЕЧИЕ 2016 Г.</vt:lpstr>
      <vt:lpstr>ТРЕТО ТРИМЕСЕЧИЕ 2016 Г.</vt:lpstr>
      <vt:lpstr>ЧЕТВЪРТО ТРИМЕСЕЧИЕ 2016 Г.</vt:lpstr>
      <vt:lpstr>ГОДИШЕН ОТЧЕТ 2016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RDimitrov</dc:creator>
  <cp:lastModifiedBy>RDimitrov</cp:lastModifiedBy>
  <cp:lastPrinted>2016-10-26T12:42:54Z</cp:lastPrinted>
  <dcterms:created xsi:type="dcterms:W3CDTF">2016-10-14T13:20:54Z</dcterms:created>
  <dcterms:modified xsi:type="dcterms:W3CDTF">2017-01-16T11:33:39Z</dcterms:modified>
</cp:coreProperties>
</file>